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Teams" sheetId="1" r:id="rId1"/>
    <sheet name="Individual Rank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<sst xmlns="http://schemas.openxmlformats.org/spreadsheetml/2006/main" count="199" uniqueCount="98">
  <si>
    <t>Westlake</t>
  </si>
  <si>
    <t>Lehman</t>
  </si>
  <si>
    <t>Anderson</t>
  </si>
  <si>
    <t>Westwood</t>
  </si>
  <si>
    <t>Salado</t>
  </si>
  <si>
    <t>Vista Ridge</t>
  </si>
  <si>
    <t>Georgetown/Eastview</t>
  </si>
  <si>
    <t>Lake Travis</t>
  </si>
  <si>
    <t>Midway</t>
  </si>
  <si>
    <t>Cedar Ridge</t>
  </si>
  <si>
    <t>Temple</t>
  </si>
  <si>
    <t>Leander</t>
  </si>
  <si>
    <t>Bastrop</t>
  </si>
  <si>
    <t>Round Rock</t>
  </si>
  <si>
    <t>Cedar Creek</t>
  </si>
  <si>
    <t>Pflugerville</t>
  </si>
  <si>
    <t>Midway 1</t>
  </si>
  <si>
    <t>Midway 2</t>
  </si>
  <si>
    <t>Georgetown</t>
  </si>
  <si>
    <t>Eastview</t>
  </si>
  <si>
    <t>Medalists</t>
  </si>
  <si>
    <t>Midway 3</t>
  </si>
  <si>
    <t>Midway 4</t>
  </si>
  <si>
    <t>Midway 5</t>
  </si>
  <si>
    <t>Midway 6</t>
  </si>
  <si>
    <t>Midway 7</t>
  </si>
  <si>
    <t>Bethany Cheatham</t>
  </si>
  <si>
    <t>Chandler McAdoo</t>
  </si>
  <si>
    <t>Whitney Brock</t>
  </si>
  <si>
    <t>Sophie Gibson</t>
  </si>
  <si>
    <t>McKenna Ralston</t>
  </si>
  <si>
    <t>Lorene Sugars</t>
  </si>
  <si>
    <t>Hayden Riegel</t>
  </si>
  <si>
    <t>Lexi Smith</t>
  </si>
  <si>
    <t>Veronica McGrail</t>
  </si>
  <si>
    <t>Marifer Tamkin</t>
  </si>
  <si>
    <t>Michaela Francisco</t>
  </si>
  <si>
    <t>Brianna Dominguez</t>
  </si>
  <si>
    <t>Kaley Eichinger</t>
  </si>
  <si>
    <t>Kiana Hines</t>
  </si>
  <si>
    <t>Yamila Asaad</t>
  </si>
  <si>
    <t>Danielle Payne</t>
  </si>
  <si>
    <t>Selena Black</t>
  </si>
  <si>
    <t>Payten Keller</t>
  </si>
  <si>
    <t>Lauren Oneal</t>
  </si>
  <si>
    <t>Audra Fletcher</t>
  </si>
  <si>
    <t>Jessica Slaughter</t>
  </si>
  <si>
    <t>Gabrielle Williams</t>
  </si>
  <si>
    <t>Tayler Moll</t>
  </si>
  <si>
    <t>Madison Anderson</t>
  </si>
  <si>
    <t>Alexandra Slaughter</t>
  </si>
  <si>
    <t>Subin Baek</t>
  </si>
  <si>
    <t>Alisa Rodriguez</t>
  </si>
  <si>
    <t>Megan Swenson</t>
  </si>
  <si>
    <t>Megan Spinn</t>
  </si>
  <si>
    <t>Kathryn Tu</t>
  </si>
  <si>
    <t>Abby Osgood</t>
  </si>
  <si>
    <t>Sarah Taylor</t>
  </si>
  <si>
    <t>Faith Gonzales</t>
  </si>
  <si>
    <t>Crystal Smith</t>
  </si>
  <si>
    <t>Alex Ozuna</t>
  </si>
  <si>
    <t>Bailey Sebastian</t>
  </si>
  <si>
    <t>Mikayla Corwin</t>
  </si>
  <si>
    <t>Chelsea Crouch</t>
  </si>
  <si>
    <t>Haley Turner</t>
  </si>
  <si>
    <t>Bailey Cooper</t>
  </si>
  <si>
    <t>Rachel Ray</t>
  </si>
  <si>
    <t>Kate Goldsmith</t>
  </si>
  <si>
    <t>Sarah Colley</t>
  </si>
  <si>
    <t>Molly Rodeffer</t>
  </si>
  <si>
    <t>Elizabeth Marshall</t>
  </si>
  <si>
    <t>Maria Gonzalez</t>
  </si>
  <si>
    <t>Kristen Rosier</t>
  </si>
  <si>
    <t>Brittany O'Breirne</t>
  </si>
  <si>
    <t>Ashley Jensen</t>
  </si>
  <si>
    <t>Maggie Cowart</t>
  </si>
  <si>
    <t>Cam Perdido</t>
  </si>
  <si>
    <t>Caroline Frye</t>
  </si>
  <si>
    <t>Hana Pearlson</t>
  </si>
  <si>
    <t>Kendall Chase</t>
  </si>
  <si>
    <t>Midway 8</t>
  </si>
  <si>
    <t>Midway 9</t>
  </si>
  <si>
    <t>Midway 10</t>
  </si>
  <si>
    <t>Erica Larson</t>
  </si>
  <si>
    <t>Erica Thompson</t>
  </si>
  <si>
    <t>Blair Olson</t>
  </si>
  <si>
    <t>Abigail Hoffman</t>
  </si>
  <si>
    <t>Caroline Roush</t>
  </si>
  <si>
    <t>Mia Ayer</t>
  </si>
  <si>
    <t>Jessica Larsen</t>
  </si>
  <si>
    <t>Macy Mock</t>
  </si>
  <si>
    <t>Rachel Dunnam</t>
  </si>
  <si>
    <t>Meagan Marquez</t>
  </si>
  <si>
    <t>Symphy Mejia</t>
  </si>
  <si>
    <t>Ashley Dowell</t>
  </si>
  <si>
    <t>Adryanna Coy</t>
  </si>
  <si>
    <t>Courtney Thoms</t>
  </si>
  <si>
    <t>wd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</si>
</sst>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L34" sqref="L34"/>
    </sheetView>
  </sheetViews>
  <sheetFormatPr defaultColWidth="9.140625" defaultRowHeight="15"/>
  <cols>
    <col min="1" max="1" width="21.00390625" style="0" bestFit="1" customWidth="1"/>
    <col min="2" max="2" width="18.421875" style="0" bestFit="1" customWidth="1"/>
    <col min="3" max="3" width="4.00390625" style="0" bestFit="1" customWidth="1"/>
    <col min="5" max="5" width="11.28125" style="0" bestFit="1" customWidth="1"/>
    <col min="6" max="6" width="15.57421875" style="0" bestFit="1" customWidth="1"/>
    <col min="7" max="7" width="4.00390625" style="0" bestFit="1" customWidth="1"/>
    <col min="9" max="9" width="12.00390625" style="0" bestFit="1" customWidth="1"/>
    <col min="10" max="10" width="17.421875" style="0" bestFit="1" customWidth="1"/>
    <col min="11" max="11" width="4.00390625" style="0" bestFit="1" customWidth="1"/>
    <col min="13" max="13" width="11.57421875" style="0" bestFit="1" customWidth="1"/>
    <col min="14" max="14" width="19.140625" style="0" bestFit="1" customWidth="1"/>
    <col min="15" max="15" width="4.00390625" style="0" bestFit="1" customWidth="1"/>
  </cols>
  <sheetData>
    <row r="1" spans="1:2" ht="15">
      <c r="A1" s="1" t="s">
        <v>0</v>
      </c>
      <c r="B1" s="2">
        <v>5</v>
      </c>
    </row>
    <row r="2" spans="1:2" ht="15">
      <c r="A2" s="3" t="s">
        <v>1</v>
      </c>
      <c r="B2" s="2">
        <v>2</v>
      </c>
    </row>
    <row r="3" spans="1:2" ht="15">
      <c r="A3" s="3" t="s">
        <v>2</v>
      </c>
      <c r="B3" s="2">
        <v>6</v>
      </c>
    </row>
    <row r="4" spans="1:2" ht="15">
      <c r="A4" s="4" t="s">
        <v>3</v>
      </c>
      <c r="B4" s="5">
        <v>5</v>
      </c>
    </row>
    <row r="5" spans="1:2" ht="15">
      <c r="A5" s="4" t="s">
        <v>4</v>
      </c>
      <c r="B5" s="5">
        <v>5</v>
      </c>
    </row>
    <row r="6" spans="1:2" ht="15">
      <c r="A6" s="4" t="s">
        <v>5</v>
      </c>
      <c r="B6" s="5">
        <v>2</v>
      </c>
    </row>
    <row r="7" spans="1:2" ht="15">
      <c r="A7" s="6" t="s">
        <v>6</v>
      </c>
      <c r="B7" s="5">
        <v>5</v>
      </c>
    </row>
    <row r="8" spans="1:2" ht="15">
      <c r="A8" s="4" t="s">
        <v>7</v>
      </c>
      <c r="B8" s="5">
        <v>4</v>
      </c>
    </row>
    <row r="9" spans="1:2" ht="15">
      <c r="A9" s="6" t="s">
        <v>8</v>
      </c>
      <c r="B9" s="5">
        <v>10</v>
      </c>
    </row>
    <row r="10" spans="1:2" ht="15">
      <c r="A10" s="6" t="s">
        <v>9</v>
      </c>
      <c r="B10" s="5">
        <v>5</v>
      </c>
    </row>
    <row r="11" spans="1:2" ht="15">
      <c r="A11" s="6" t="s">
        <v>10</v>
      </c>
      <c r="B11" s="5">
        <v>4</v>
      </c>
    </row>
    <row r="12" spans="1:2" ht="15">
      <c r="A12" s="6" t="s">
        <v>11</v>
      </c>
      <c r="B12" s="5">
        <v>6</v>
      </c>
    </row>
    <row r="13" spans="1:2" ht="15">
      <c r="A13" s="6" t="s">
        <v>12</v>
      </c>
      <c r="B13" s="5">
        <v>5</v>
      </c>
    </row>
    <row r="14" spans="1:2" ht="15">
      <c r="A14" s="6" t="s">
        <v>13</v>
      </c>
      <c r="B14" s="5">
        <v>5</v>
      </c>
    </row>
    <row r="15" spans="1:2" ht="15">
      <c r="A15" s="6" t="s">
        <v>14</v>
      </c>
      <c r="B15" s="5">
        <v>5</v>
      </c>
    </row>
    <row r="16" spans="1:2" ht="15">
      <c r="A16" s="6" t="s">
        <v>15</v>
      </c>
      <c r="B16" s="5">
        <v>4</v>
      </c>
    </row>
    <row r="19" spans="1:13" ht="15">
      <c r="A19" s="7" t="s">
        <v>0</v>
      </c>
      <c r="E19" s="7" t="s">
        <v>2</v>
      </c>
      <c r="I19" s="7" t="s">
        <v>3</v>
      </c>
      <c r="M19" s="7" t="s">
        <v>4</v>
      </c>
    </row>
    <row r="20" spans="1:15" ht="15">
      <c r="A20" s="7" t="s">
        <v>0</v>
      </c>
      <c r="B20" s="8" t="s">
        <v>75</v>
      </c>
      <c r="C20" s="7">
        <v>91</v>
      </c>
      <c r="E20" s="7" t="s">
        <v>2</v>
      </c>
      <c r="F20" s="8" t="s">
        <v>51</v>
      </c>
      <c r="G20" s="7">
        <v>73</v>
      </c>
      <c r="I20" s="7" t="s">
        <v>3</v>
      </c>
      <c r="J20" s="7" t="s">
        <v>70</v>
      </c>
      <c r="K20" s="7">
        <v>102</v>
      </c>
      <c r="M20" s="7" t="s">
        <v>4</v>
      </c>
      <c r="N20" s="7" t="s">
        <v>66</v>
      </c>
      <c r="O20" s="7">
        <v>94</v>
      </c>
    </row>
    <row r="21" spans="1:15" ht="15">
      <c r="A21" s="7" t="s">
        <v>0</v>
      </c>
      <c r="B21" s="8" t="s">
        <v>76</v>
      </c>
      <c r="C21" s="7">
        <v>96</v>
      </c>
      <c r="E21" s="7" t="s">
        <v>2</v>
      </c>
      <c r="F21" s="8" t="s">
        <v>52</v>
      </c>
      <c r="G21" s="7">
        <v>79</v>
      </c>
      <c r="I21" s="7" t="s">
        <v>3</v>
      </c>
      <c r="J21" s="7" t="s">
        <v>71</v>
      </c>
      <c r="K21" s="7">
        <v>89</v>
      </c>
      <c r="M21" s="7" t="s">
        <v>4</v>
      </c>
      <c r="N21" s="7" t="s">
        <v>67</v>
      </c>
      <c r="O21" s="7" t="s">
        <v>97</v>
      </c>
    </row>
    <row r="22" spans="1:15" ht="15">
      <c r="A22" s="7" t="s">
        <v>0</v>
      </c>
      <c r="B22" s="8" t="s">
        <v>77</v>
      </c>
      <c r="C22" s="7">
        <v>106</v>
      </c>
      <c r="E22" s="7" t="s">
        <v>2</v>
      </c>
      <c r="F22" s="8" t="s">
        <v>53</v>
      </c>
      <c r="G22" s="7">
        <v>80</v>
      </c>
      <c r="I22" s="7" t="s">
        <v>3</v>
      </c>
      <c r="J22" s="7" t="s">
        <v>72</v>
      </c>
      <c r="K22" s="7">
        <v>106</v>
      </c>
      <c r="M22" s="7" t="s">
        <v>4</v>
      </c>
      <c r="N22" s="7" t="s">
        <v>68</v>
      </c>
      <c r="O22" s="7">
        <v>94</v>
      </c>
    </row>
    <row r="23" spans="1:15" ht="15">
      <c r="A23" s="7" t="s">
        <v>0</v>
      </c>
      <c r="B23" s="8" t="s">
        <v>78</v>
      </c>
      <c r="C23" s="7">
        <v>106</v>
      </c>
      <c r="E23" s="7" t="s">
        <v>2</v>
      </c>
      <c r="F23" s="8" t="s">
        <v>54</v>
      </c>
      <c r="G23" s="7">
        <v>78</v>
      </c>
      <c r="I23" s="7" t="s">
        <v>3</v>
      </c>
      <c r="J23" s="7" t="s">
        <v>73</v>
      </c>
      <c r="K23" s="7">
        <v>109</v>
      </c>
      <c r="M23" s="7" t="s">
        <v>4</v>
      </c>
      <c r="N23" s="7" t="s">
        <v>69</v>
      </c>
      <c r="O23" s="7">
        <v>124</v>
      </c>
    </row>
    <row r="24" spans="1:15" ht="15">
      <c r="A24" s="7" t="s">
        <v>0</v>
      </c>
      <c r="B24" s="8" t="s">
        <v>79</v>
      </c>
      <c r="C24" s="7">
        <v>117</v>
      </c>
      <c r="E24" s="7" t="s">
        <v>2</v>
      </c>
      <c r="F24" s="8" t="s">
        <v>55</v>
      </c>
      <c r="G24" s="7">
        <v>97</v>
      </c>
      <c r="I24" s="7" t="s">
        <v>3</v>
      </c>
      <c r="J24" s="7" t="s">
        <v>74</v>
      </c>
      <c r="K24" s="7">
        <v>103</v>
      </c>
      <c r="M24" s="7" t="s">
        <v>4</v>
      </c>
      <c r="N24" s="7"/>
      <c r="O24" s="7"/>
    </row>
    <row r="25" spans="3:15" ht="15">
      <c r="C25" s="7">
        <f>SUM(C20:C24)-117</f>
        <v>399</v>
      </c>
      <c r="G25" s="7">
        <f>SUM(G20:G24)-97</f>
        <v>310</v>
      </c>
      <c r="K25" s="7">
        <f>SUM(K20:K24)-109</f>
        <v>400</v>
      </c>
      <c r="O25" s="7"/>
    </row>
    <row r="28" spans="1:13" ht="15">
      <c r="A28" s="7" t="s">
        <v>7</v>
      </c>
      <c r="E28" s="7" t="s">
        <v>16</v>
      </c>
      <c r="I28" s="7" t="s">
        <v>17</v>
      </c>
      <c r="M28" s="7" t="s">
        <v>9</v>
      </c>
    </row>
    <row r="29" spans="1:15" ht="15">
      <c r="A29" s="7" t="s">
        <v>7</v>
      </c>
      <c r="B29" s="7" t="s">
        <v>34</v>
      </c>
      <c r="C29" s="7">
        <v>93</v>
      </c>
      <c r="E29" s="7" t="s">
        <v>16</v>
      </c>
      <c r="F29" s="7" t="s">
        <v>83</v>
      </c>
      <c r="G29" s="7">
        <v>93</v>
      </c>
      <c r="I29" s="7" t="s">
        <v>24</v>
      </c>
      <c r="J29" s="7" t="s">
        <v>88</v>
      </c>
      <c r="K29" s="7">
        <v>80</v>
      </c>
      <c r="M29" s="7" t="s">
        <v>9</v>
      </c>
      <c r="N29" s="8" t="s">
        <v>46</v>
      </c>
      <c r="O29" s="7">
        <v>97</v>
      </c>
    </row>
    <row r="30" spans="1:15" ht="15">
      <c r="A30" s="7" t="s">
        <v>7</v>
      </c>
      <c r="B30" s="7" t="s">
        <v>35</v>
      </c>
      <c r="C30" s="7">
        <v>101</v>
      </c>
      <c r="E30" s="7" t="s">
        <v>17</v>
      </c>
      <c r="F30" s="7" t="s">
        <v>84</v>
      </c>
      <c r="G30" s="7">
        <v>100</v>
      </c>
      <c r="I30" s="7" t="s">
        <v>25</v>
      </c>
      <c r="J30" s="7" t="s">
        <v>89</v>
      </c>
      <c r="K30" s="7">
        <v>95</v>
      </c>
      <c r="M30" s="7" t="s">
        <v>9</v>
      </c>
      <c r="N30" s="8" t="s">
        <v>47</v>
      </c>
      <c r="O30" s="7">
        <v>92</v>
      </c>
    </row>
    <row r="31" spans="1:15" ht="15">
      <c r="A31" s="7" t="s">
        <v>7</v>
      </c>
      <c r="B31" s="7" t="s">
        <v>36</v>
      </c>
      <c r="C31" s="7">
        <v>104</v>
      </c>
      <c r="E31" s="7" t="s">
        <v>21</v>
      </c>
      <c r="F31" s="7" t="s">
        <v>85</v>
      </c>
      <c r="G31" s="7">
        <v>96</v>
      </c>
      <c r="I31" s="7" t="s">
        <v>80</v>
      </c>
      <c r="J31" s="7" t="s">
        <v>90</v>
      </c>
      <c r="K31" s="7">
        <v>119</v>
      </c>
      <c r="M31" s="7" t="s">
        <v>9</v>
      </c>
      <c r="N31" s="8" t="s">
        <v>48</v>
      </c>
      <c r="O31" s="7">
        <v>105</v>
      </c>
    </row>
    <row r="32" spans="1:15" ht="15">
      <c r="A32" s="7" t="s">
        <v>7</v>
      </c>
      <c r="B32" s="7" t="s">
        <v>37</v>
      </c>
      <c r="C32" s="7">
        <v>129</v>
      </c>
      <c r="E32" s="7" t="s">
        <v>22</v>
      </c>
      <c r="F32" s="7" t="s">
        <v>86</v>
      </c>
      <c r="G32" s="7">
        <v>96</v>
      </c>
      <c r="I32" s="7" t="s">
        <v>81</v>
      </c>
      <c r="J32" s="7" t="s">
        <v>91</v>
      </c>
      <c r="K32" s="7">
        <v>105</v>
      </c>
      <c r="M32" s="7" t="s">
        <v>9</v>
      </c>
      <c r="N32" s="8" t="s">
        <v>49</v>
      </c>
      <c r="O32" s="7">
        <v>101</v>
      </c>
    </row>
    <row r="33" spans="1:15" ht="15">
      <c r="A33" s="7" t="s">
        <v>7</v>
      </c>
      <c r="B33" s="7" t="s">
        <v>38</v>
      </c>
      <c r="C33" s="7">
        <v>124</v>
      </c>
      <c r="E33" s="7" t="s">
        <v>23</v>
      </c>
      <c r="F33" s="7" t="s">
        <v>87</v>
      </c>
      <c r="G33" s="7">
        <v>95</v>
      </c>
      <c r="I33" s="7" t="s">
        <v>82</v>
      </c>
      <c r="J33" s="7" t="s">
        <v>92</v>
      </c>
      <c r="K33" s="7">
        <v>113</v>
      </c>
      <c r="M33" s="7" t="s">
        <v>9</v>
      </c>
      <c r="N33" s="8" t="s">
        <v>50</v>
      </c>
      <c r="O33" s="7">
        <v>111</v>
      </c>
    </row>
    <row r="34" spans="3:15" ht="15">
      <c r="C34" s="7">
        <f>SUM(C29:C33)-129</f>
        <v>422</v>
      </c>
      <c r="G34" s="7">
        <f>SUM(G29:G33)-100</f>
        <v>380</v>
      </c>
      <c r="K34" s="7">
        <f>SUM(K29:K33)-119</f>
        <v>393</v>
      </c>
      <c r="O34" s="7">
        <f>SUM(O29:O33)-111</f>
        <v>395</v>
      </c>
    </row>
    <row r="37" spans="1:13" ht="15">
      <c r="A37" s="7" t="s">
        <v>10</v>
      </c>
      <c r="E37" s="7" t="s">
        <v>11</v>
      </c>
      <c r="I37" s="7" t="s">
        <v>12</v>
      </c>
      <c r="M37" s="7" t="s">
        <v>13</v>
      </c>
    </row>
    <row r="38" spans="1:15" ht="15">
      <c r="A38" s="7" t="s">
        <v>10</v>
      </c>
      <c r="B38" s="7" t="s">
        <v>30</v>
      </c>
      <c r="C38" s="7">
        <v>87</v>
      </c>
      <c r="E38" s="7" t="s">
        <v>11</v>
      </c>
      <c r="F38" s="7" t="s">
        <v>61</v>
      </c>
      <c r="G38" s="7">
        <v>98</v>
      </c>
      <c r="I38" s="7" t="s">
        <v>12</v>
      </c>
      <c r="J38" s="7" t="s">
        <v>93</v>
      </c>
      <c r="K38" s="7">
        <v>103</v>
      </c>
      <c r="M38" s="7" t="s">
        <v>13</v>
      </c>
      <c r="N38" s="7" t="s">
        <v>26</v>
      </c>
      <c r="O38" s="7">
        <v>94</v>
      </c>
    </row>
    <row r="39" spans="1:15" ht="15">
      <c r="A39" s="7" t="s">
        <v>10</v>
      </c>
      <c r="B39" s="7" t="s">
        <v>31</v>
      </c>
      <c r="C39" s="7">
        <v>115</v>
      </c>
      <c r="E39" s="7" t="s">
        <v>11</v>
      </c>
      <c r="F39" s="7" t="s">
        <v>62</v>
      </c>
      <c r="G39" s="7">
        <v>96</v>
      </c>
      <c r="I39" s="7" t="s">
        <v>12</v>
      </c>
      <c r="J39" s="7" t="s">
        <v>94</v>
      </c>
      <c r="K39" s="7">
        <v>126</v>
      </c>
      <c r="M39" s="7" t="s">
        <v>13</v>
      </c>
      <c r="N39" s="7" t="s">
        <v>27</v>
      </c>
      <c r="O39" s="7">
        <v>128</v>
      </c>
    </row>
    <row r="40" spans="1:15" ht="15">
      <c r="A40" s="7" t="s">
        <v>10</v>
      </c>
      <c r="B40" s="7" t="s">
        <v>32</v>
      </c>
      <c r="C40" s="7">
        <v>112</v>
      </c>
      <c r="E40" s="7" t="s">
        <v>11</v>
      </c>
      <c r="F40" s="7" t="s">
        <v>63</v>
      </c>
      <c r="G40" s="7">
        <v>102</v>
      </c>
      <c r="I40" s="7" t="s">
        <v>12</v>
      </c>
      <c r="J40" s="7" t="s">
        <v>95</v>
      </c>
      <c r="K40" s="7">
        <v>114</v>
      </c>
      <c r="M40" s="7" t="s">
        <v>13</v>
      </c>
      <c r="N40" s="7" t="s">
        <v>96</v>
      </c>
      <c r="O40" s="7">
        <v>114</v>
      </c>
    </row>
    <row r="41" spans="1:15" ht="15">
      <c r="A41" s="7" t="s">
        <v>10</v>
      </c>
      <c r="B41" s="7" t="s">
        <v>33</v>
      </c>
      <c r="C41" s="7">
        <v>132</v>
      </c>
      <c r="E41" s="7" t="s">
        <v>11</v>
      </c>
      <c r="F41" s="7" t="s">
        <v>64</v>
      </c>
      <c r="G41" s="7">
        <v>105</v>
      </c>
      <c r="I41" s="7" t="s">
        <v>12</v>
      </c>
      <c r="J41" s="7"/>
      <c r="K41" s="7"/>
      <c r="M41" s="7" t="s">
        <v>13</v>
      </c>
      <c r="N41" s="7" t="s">
        <v>28</v>
      </c>
      <c r="O41" s="7">
        <v>122</v>
      </c>
    </row>
    <row r="42" spans="1:15" ht="15">
      <c r="A42" s="7" t="s">
        <v>10</v>
      </c>
      <c r="B42" s="7"/>
      <c r="C42" s="7"/>
      <c r="E42" s="7" t="s">
        <v>11</v>
      </c>
      <c r="F42" s="7" t="s">
        <v>65</v>
      </c>
      <c r="G42" s="7">
        <v>119</v>
      </c>
      <c r="I42" s="7" t="s">
        <v>12</v>
      </c>
      <c r="J42" s="7"/>
      <c r="K42" s="7"/>
      <c r="M42" s="7" t="s">
        <v>13</v>
      </c>
      <c r="N42" s="7" t="s">
        <v>29</v>
      </c>
      <c r="O42" s="7">
        <v>130</v>
      </c>
    </row>
    <row r="43" spans="3:15" ht="15">
      <c r="C43" s="7">
        <f>SUM(C38:C42)</f>
        <v>446</v>
      </c>
      <c r="G43" s="7">
        <f>SUM(G38:G42)-119</f>
        <v>401</v>
      </c>
      <c r="K43" s="7"/>
      <c r="O43" s="7">
        <f>SUM(O38:O42)-130</f>
        <v>458</v>
      </c>
    </row>
    <row r="46" spans="1:13" ht="15">
      <c r="A46" s="7" t="s">
        <v>14</v>
      </c>
      <c r="E46" s="7" t="s">
        <v>15</v>
      </c>
      <c r="I46" s="7" t="s">
        <v>18</v>
      </c>
      <c r="M46" s="7" t="s">
        <v>19</v>
      </c>
    </row>
    <row r="47" spans="1:15" ht="15">
      <c r="A47" s="7" t="s">
        <v>14</v>
      </c>
      <c r="B47" s="7" t="s">
        <v>57</v>
      </c>
      <c r="C47" s="7">
        <v>136</v>
      </c>
      <c r="E47" s="7" t="s">
        <v>15</v>
      </c>
      <c r="F47" s="7" t="s">
        <v>42</v>
      </c>
      <c r="G47" s="7">
        <v>111</v>
      </c>
      <c r="I47" s="7" t="s">
        <v>18</v>
      </c>
      <c r="J47" s="7" t="s">
        <v>41</v>
      </c>
      <c r="K47" s="7">
        <v>129</v>
      </c>
      <c r="M47" s="7" t="s">
        <v>19</v>
      </c>
      <c r="N47" s="7" t="s">
        <v>39</v>
      </c>
      <c r="O47" s="7">
        <v>116</v>
      </c>
    </row>
    <row r="48" spans="1:15" ht="15">
      <c r="A48" s="7" t="s">
        <v>14</v>
      </c>
      <c r="B48" s="7" t="s">
        <v>58</v>
      </c>
      <c r="C48" s="7">
        <v>130</v>
      </c>
      <c r="E48" s="7" t="s">
        <v>15</v>
      </c>
      <c r="F48" s="7" t="s">
        <v>43</v>
      </c>
      <c r="G48" s="7">
        <v>113</v>
      </c>
      <c r="I48" s="7" t="s">
        <v>18</v>
      </c>
      <c r="J48" s="7"/>
      <c r="K48" s="7"/>
      <c r="M48" s="7" t="s">
        <v>19</v>
      </c>
      <c r="N48" s="7" t="s">
        <v>40</v>
      </c>
      <c r="O48" s="7">
        <v>131</v>
      </c>
    </row>
    <row r="49" spans="1:15" ht="15">
      <c r="A49" s="7" t="s">
        <v>14</v>
      </c>
      <c r="B49" s="7" t="s">
        <v>59</v>
      </c>
      <c r="C49" s="7">
        <v>139</v>
      </c>
      <c r="E49" s="7" t="s">
        <v>15</v>
      </c>
      <c r="F49" s="7" t="s">
        <v>44</v>
      </c>
      <c r="G49" s="7">
        <v>129</v>
      </c>
      <c r="I49" s="7" t="s">
        <v>18</v>
      </c>
      <c r="J49" s="7"/>
      <c r="K49" s="7"/>
      <c r="M49" s="7" t="s">
        <v>19</v>
      </c>
      <c r="N49" s="7"/>
      <c r="O49" s="7"/>
    </row>
    <row r="50" spans="1:15" ht="15">
      <c r="A50" s="7" t="s">
        <v>14</v>
      </c>
      <c r="B50" s="7"/>
      <c r="C50" s="7"/>
      <c r="E50" s="7" t="s">
        <v>15</v>
      </c>
      <c r="F50" s="7" t="s">
        <v>45</v>
      </c>
      <c r="G50" s="7">
        <v>129</v>
      </c>
      <c r="I50" s="7" t="s">
        <v>18</v>
      </c>
      <c r="J50" s="7"/>
      <c r="K50" s="7"/>
      <c r="M50" s="7" t="s">
        <v>19</v>
      </c>
      <c r="N50" s="7"/>
      <c r="O50" s="7"/>
    </row>
    <row r="51" spans="1:15" ht="15">
      <c r="A51" s="7" t="s">
        <v>14</v>
      </c>
      <c r="B51" s="7"/>
      <c r="C51" s="7"/>
      <c r="E51" s="7" t="s">
        <v>15</v>
      </c>
      <c r="F51" s="7"/>
      <c r="G51" s="7"/>
      <c r="I51" s="7" t="s">
        <v>18</v>
      </c>
      <c r="J51" s="7"/>
      <c r="K51" s="7"/>
      <c r="M51" s="7" t="s">
        <v>19</v>
      </c>
      <c r="N51" s="7"/>
      <c r="O51" s="7"/>
    </row>
    <row r="52" spans="3:15" ht="15">
      <c r="C52" s="7"/>
      <c r="G52" s="7">
        <f>SUM(G47:G51)</f>
        <v>482</v>
      </c>
      <c r="K52" s="7"/>
      <c r="O52" s="7"/>
    </row>
    <row r="54" spans="1:3" ht="15">
      <c r="A54" s="9"/>
      <c r="B54" s="9"/>
      <c r="C54" s="9"/>
    </row>
    <row r="55" spans="1:5" ht="15">
      <c r="A55" s="9"/>
      <c r="B55" s="9"/>
      <c r="C55" s="9"/>
      <c r="E55" s="7" t="s">
        <v>5</v>
      </c>
    </row>
    <row r="56" spans="1:7" ht="15">
      <c r="A56" s="9"/>
      <c r="B56" s="9"/>
      <c r="C56" s="9"/>
      <c r="E56" s="7" t="s">
        <v>5</v>
      </c>
      <c r="F56" s="7" t="s">
        <v>60</v>
      </c>
      <c r="G56" s="7">
        <v>113</v>
      </c>
    </row>
    <row r="57" spans="1:7" ht="15">
      <c r="A57" s="9"/>
      <c r="B57" s="9"/>
      <c r="C57" s="9"/>
      <c r="E57" s="7" t="s">
        <v>5</v>
      </c>
      <c r="F57" s="7"/>
      <c r="G57" s="7"/>
    </row>
    <row r="58" spans="1:7" ht="15">
      <c r="A58" s="9"/>
      <c r="B58" s="9"/>
      <c r="C58" s="9"/>
      <c r="E58" s="7" t="s">
        <v>5</v>
      </c>
      <c r="F58" s="7"/>
      <c r="G58" s="7"/>
    </row>
    <row r="59" spans="1:7" ht="15">
      <c r="A59" s="9"/>
      <c r="B59" s="9"/>
      <c r="C59" s="9"/>
      <c r="E59" s="7" t="s">
        <v>5</v>
      </c>
      <c r="F59" s="7"/>
      <c r="G59" s="7"/>
    </row>
    <row r="60" spans="1:7" ht="15">
      <c r="A60" s="9"/>
      <c r="B60" s="9"/>
      <c r="C60" s="9"/>
      <c r="E60" s="7" t="s">
        <v>5</v>
      </c>
      <c r="F60" s="7"/>
      <c r="G60" s="7"/>
    </row>
    <row r="61" spans="1:7" ht="15">
      <c r="A61" s="9"/>
      <c r="B61" s="9"/>
      <c r="C61" s="9"/>
      <c r="G61" s="7"/>
    </row>
    <row r="62" spans="1:3" ht="15">
      <c r="A62" s="9"/>
      <c r="B62" s="9"/>
      <c r="C62" s="9"/>
    </row>
    <row r="64" ht="15">
      <c r="A64" t="s">
        <v>20</v>
      </c>
    </row>
    <row r="65" spans="1:3" ht="15">
      <c r="A65" s="7" t="s">
        <v>2</v>
      </c>
      <c r="B65" s="7" t="s">
        <v>56</v>
      </c>
      <c r="C65" s="7"/>
    </row>
    <row r="66" spans="1:3" ht="15">
      <c r="A66" s="7" t="s">
        <v>1</v>
      </c>
      <c r="B66" s="7"/>
      <c r="C66" s="7"/>
    </row>
    <row r="67" spans="1:3" ht="15">
      <c r="A67" s="7" t="s">
        <v>1</v>
      </c>
      <c r="B67" s="7"/>
      <c r="C67" s="7"/>
    </row>
    <row r="68" spans="1:3" ht="15">
      <c r="A68" s="7" t="s">
        <v>5</v>
      </c>
      <c r="B68" s="7"/>
      <c r="C68" s="7"/>
    </row>
    <row r="69" spans="1:3" ht="15">
      <c r="A69" s="7" t="s">
        <v>5</v>
      </c>
      <c r="B69" s="7"/>
      <c r="C69" s="7"/>
    </row>
    <row r="70" spans="1:3" ht="15">
      <c r="A70" s="7" t="s">
        <v>18</v>
      </c>
      <c r="B70" s="7"/>
      <c r="C70" s="7"/>
    </row>
    <row r="71" spans="1:3" ht="15">
      <c r="A71" s="7" t="s">
        <v>18</v>
      </c>
      <c r="B71" s="7"/>
      <c r="C71" s="7"/>
    </row>
    <row r="72" spans="1:3" ht="15">
      <c r="A72" s="7" t="s">
        <v>18</v>
      </c>
      <c r="B72" s="7"/>
      <c r="C72" s="7"/>
    </row>
    <row r="73" spans="1:3" ht="15">
      <c r="A73" s="7" t="s">
        <v>19</v>
      </c>
      <c r="B73" s="7"/>
      <c r="C73" s="7"/>
    </row>
    <row r="74" spans="1:3" ht="15">
      <c r="A74" s="7" t="s">
        <v>19</v>
      </c>
      <c r="B74" s="7"/>
      <c r="C74" s="7"/>
    </row>
    <row r="75" spans="1:3" ht="15">
      <c r="A75" s="7" t="s">
        <v>11</v>
      </c>
      <c r="B75" s="7"/>
      <c r="C75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2.00390625" style="0" bestFit="1" customWidth="1"/>
    <col min="2" max="2" width="18.00390625" style="0" bestFit="1" customWidth="1"/>
  </cols>
  <sheetData>
    <row r="1" spans="1:3" ht="15">
      <c r="A1" s="7" t="str">
        <f>Teams!E20</f>
        <v>Anderson</v>
      </c>
      <c r="B1" s="7" t="str">
        <f>Teams!F20</f>
        <v>Subin Baek</v>
      </c>
      <c r="C1" s="7">
        <f>Teams!G20</f>
        <v>73</v>
      </c>
    </row>
    <row r="2" spans="1:3" ht="15">
      <c r="A2" s="7" t="str">
        <f>Teams!E23</f>
        <v>Anderson</v>
      </c>
      <c r="B2" s="7" t="str">
        <f>Teams!F23</f>
        <v>Megan Spinn</v>
      </c>
      <c r="C2" s="7">
        <f>Teams!G23</f>
        <v>78</v>
      </c>
    </row>
    <row r="3" spans="1:3" ht="15">
      <c r="A3" s="7" t="str">
        <f>Teams!E21</f>
        <v>Anderson</v>
      </c>
      <c r="B3" s="7" t="str">
        <f>Teams!F21</f>
        <v>Alisa Rodriguez</v>
      </c>
      <c r="C3" s="7">
        <f>Teams!G21</f>
        <v>79</v>
      </c>
    </row>
    <row r="4" spans="1:3" ht="15">
      <c r="A4" s="7" t="str">
        <f>Teams!E22</f>
        <v>Anderson</v>
      </c>
      <c r="B4" s="7" t="str">
        <f>Teams!F22</f>
        <v>Megan Swenson</v>
      </c>
      <c r="C4" s="7">
        <f>Teams!G22</f>
        <v>80</v>
      </c>
    </row>
    <row r="5" spans="1:3" ht="15">
      <c r="A5" s="7" t="str">
        <f>Teams!I29</f>
        <v>Midway 6</v>
      </c>
      <c r="B5" s="7" t="str">
        <f>Teams!J29</f>
        <v>Mia Ayer</v>
      </c>
      <c r="C5" s="7">
        <f>Teams!K29</f>
        <v>80</v>
      </c>
    </row>
    <row r="6" spans="1:3" ht="15">
      <c r="A6" s="7" t="str">
        <f>Teams!A38</f>
        <v>Temple</v>
      </c>
      <c r="B6" s="7" t="str">
        <f>Teams!B38</f>
        <v>McKenna Ralston</v>
      </c>
      <c r="C6" s="7">
        <f>Teams!C38</f>
        <v>87</v>
      </c>
    </row>
    <row r="7" spans="1:3" ht="15">
      <c r="A7" s="7" t="str">
        <f>Teams!I21</f>
        <v>Westwood</v>
      </c>
      <c r="B7" s="7" t="str">
        <f>Teams!J21</f>
        <v>Maria Gonzalez</v>
      </c>
      <c r="C7" s="7">
        <f>Teams!K21</f>
        <v>89</v>
      </c>
    </row>
    <row r="8" spans="1:3" ht="15">
      <c r="A8" s="7" t="str">
        <f>Teams!A20</f>
        <v>Westlake</v>
      </c>
      <c r="B8" s="7" t="str">
        <f>Teams!B20</f>
        <v>Maggie Cowart</v>
      </c>
      <c r="C8" s="7">
        <f>Teams!C20</f>
        <v>91</v>
      </c>
    </row>
    <row r="9" spans="1:3" ht="15">
      <c r="A9" s="7" t="str">
        <f>Teams!M30</f>
        <v>Cedar Ridge</v>
      </c>
      <c r="B9" s="7" t="str">
        <f>Teams!N30</f>
        <v>Gabrielle Williams</v>
      </c>
      <c r="C9" s="7">
        <f>Teams!O30</f>
        <v>92</v>
      </c>
    </row>
    <row r="10" spans="1:3" ht="15">
      <c r="A10" s="7" t="str">
        <f>Teams!A29</f>
        <v>Lake Travis</v>
      </c>
      <c r="B10" s="7" t="str">
        <f>Teams!B29</f>
        <v>Veronica McGrail</v>
      </c>
      <c r="C10" s="7">
        <f>Teams!C29</f>
        <v>93</v>
      </c>
    </row>
    <row r="11" spans="1:3" ht="15">
      <c r="A11" s="7" t="str">
        <f>Teams!E29</f>
        <v>Midway 1</v>
      </c>
      <c r="B11" s="7" t="str">
        <f>Teams!F29</f>
        <v>Erica Larson</v>
      </c>
      <c r="C11" s="7">
        <f>Teams!G29</f>
        <v>93</v>
      </c>
    </row>
    <row r="12" spans="1:3" ht="15">
      <c r="A12" s="7" t="str">
        <f>Teams!M20</f>
        <v>Salado</v>
      </c>
      <c r="B12" s="7" t="str">
        <f>Teams!N20</f>
        <v>Rachel Ray</v>
      </c>
      <c r="C12" s="7">
        <f>Teams!O20</f>
        <v>94</v>
      </c>
    </row>
    <row r="13" spans="1:3" ht="15">
      <c r="A13" s="7" t="str">
        <f>Teams!M22</f>
        <v>Salado</v>
      </c>
      <c r="B13" s="7" t="str">
        <f>Teams!N22</f>
        <v>Sarah Colley</v>
      </c>
      <c r="C13" s="7">
        <f>Teams!O22</f>
        <v>94</v>
      </c>
    </row>
    <row r="14" spans="1:3" ht="15">
      <c r="A14" s="7" t="str">
        <f>Teams!M38</f>
        <v>Round Rock</v>
      </c>
      <c r="B14" s="7" t="str">
        <f>Teams!N38</f>
        <v>Bethany Cheatham</v>
      </c>
      <c r="C14" s="7">
        <f>Teams!O38</f>
        <v>94</v>
      </c>
    </row>
    <row r="15" spans="1:3" ht="15">
      <c r="A15" s="7" t="str">
        <f>Teams!E33</f>
        <v>Midway 5</v>
      </c>
      <c r="B15" s="7" t="str">
        <f>Teams!F33</f>
        <v>Caroline Roush</v>
      </c>
      <c r="C15" s="7">
        <f>Teams!G33</f>
        <v>95</v>
      </c>
    </row>
    <row r="16" spans="1:3" ht="15">
      <c r="A16" s="7" t="str">
        <f>Teams!I30</f>
        <v>Midway 7</v>
      </c>
      <c r="B16" s="7" t="str">
        <f>Teams!J30</f>
        <v>Jessica Larsen</v>
      </c>
      <c r="C16" s="7">
        <f>Teams!K30</f>
        <v>95</v>
      </c>
    </row>
    <row r="17" spans="1:3" ht="15">
      <c r="A17" s="7" t="str">
        <f>Teams!A21</f>
        <v>Westlake</v>
      </c>
      <c r="B17" s="7" t="str">
        <f>Teams!B21</f>
        <v>Cam Perdido</v>
      </c>
      <c r="C17" s="7">
        <f>Teams!C21</f>
        <v>96</v>
      </c>
    </row>
    <row r="18" spans="1:3" ht="15">
      <c r="A18" s="7" t="str">
        <f>Teams!E31</f>
        <v>Midway 3</v>
      </c>
      <c r="B18" s="7" t="str">
        <f>Teams!F31</f>
        <v>Blair Olson</v>
      </c>
      <c r="C18" s="7">
        <f>Teams!G31</f>
        <v>96</v>
      </c>
    </row>
    <row r="19" spans="1:3" ht="15">
      <c r="A19" s="7" t="str">
        <f>Teams!E32</f>
        <v>Midway 4</v>
      </c>
      <c r="B19" s="7" t="str">
        <f>Teams!F32</f>
        <v>Abigail Hoffman</v>
      </c>
      <c r="C19" s="7">
        <f>Teams!G32</f>
        <v>96</v>
      </c>
    </row>
    <row r="20" spans="1:3" ht="15">
      <c r="A20" s="7" t="str">
        <f>Teams!E39</f>
        <v>Leander</v>
      </c>
      <c r="B20" s="7" t="str">
        <f>Teams!F39</f>
        <v>Mikayla Corwin</v>
      </c>
      <c r="C20" s="7">
        <f>Teams!G39</f>
        <v>96</v>
      </c>
    </row>
    <row r="21" spans="1:3" ht="15">
      <c r="A21" s="7" t="str">
        <f>Teams!E24</f>
        <v>Anderson</v>
      </c>
      <c r="B21" s="7" t="str">
        <f>Teams!F24</f>
        <v>Kathryn Tu</v>
      </c>
      <c r="C21" s="7">
        <f>Teams!G24</f>
        <v>97</v>
      </c>
    </row>
    <row r="22" spans="1:3" ht="15">
      <c r="A22" s="7" t="str">
        <f>Teams!M29</f>
        <v>Cedar Ridge</v>
      </c>
      <c r="B22" s="7" t="str">
        <f>Teams!N29</f>
        <v>Jessica Slaughter</v>
      </c>
      <c r="C22" s="7">
        <f>Teams!O29</f>
        <v>97</v>
      </c>
    </row>
    <row r="23" spans="1:3" ht="15">
      <c r="A23" s="7" t="str">
        <f>Teams!E38</f>
        <v>Leander</v>
      </c>
      <c r="B23" s="7" t="str">
        <f>Teams!F38</f>
        <v>Bailey Sebastian</v>
      </c>
      <c r="C23" s="7">
        <f>Teams!G38</f>
        <v>98</v>
      </c>
    </row>
    <row r="24" spans="1:3" ht="15">
      <c r="A24" s="7" t="str">
        <f>Teams!E30</f>
        <v>Midway 2</v>
      </c>
      <c r="B24" s="7" t="str">
        <f>Teams!F30</f>
        <v>Erica Thompson</v>
      </c>
      <c r="C24" s="7">
        <f>Teams!G30</f>
        <v>100</v>
      </c>
    </row>
    <row r="25" spans="1:3" ht="15">
      <c r="A25" s="7" t="str">
        <f>Teams!A30</f>
        <v>Lake Travis</v>
      </c>
      <c r="B25" s="7" t="str">
        <f>Teams!B30</f>
        <v>Marifer Tamkin</v>
      </c>
      <c r="C25" s="7">
        <f>Teams!C30</f>
        <v>101</v>
      </c>
    </row>
    <row r="26" spans="1:3" ht="15">
      <c r="A26" s="7" t="str">
        <f>Teams!M32</f>
        <v>Cedar Ridge</v>
      </c>
      <c r="B26" s="7" t="str">
        <f>Teams!N32</f>
        <v>Madison Anderson</v>
      </c>
      <c r="C26" s="7">
        <f>Teams!O32</f>
        <v>101</v>
      </c>
    </row>
    <row r="27" spans="1:3" ht="15">
      <c r="A27" s="7" t="str">
        <f>Teams!I20</f>
        <v>Westwood</v>
      </c>
      <c r="B27" s="7" t="str">
        <f>Teams!J20</f>
        <v>Elizabeth Marshall</v>
      </c>
      <c r="C27" s="7">
        <f>Teams!K20</f>
        <v>102</v>
      </c>
    </row>
    <row r="28" spans="1:3" ht="15">
      <c r="A28" s="7" t="str">
        <f>Teams!E40</f>
        <v>Leander</v>
      </c>
      <c r="B28" s="7" t="str">
        <f>Teams!F40</f>
        <v>Chelsea Crouch</v>
      </c>
      <c r="C28" s="7">
        <f>Teams!G40</f>
        <v>102</v>
      </c>
    </row>
    <row r="29" spans="1:3" ht="15">
      <c r="A29" s="7" t="str">
        <f>Teams!I24</f>
        <v>Westwood</v>
      </c>
      <c r="B29" s="7" t="str">
        <f>Teams!J24</f>
        <v>Ashley Jensen</v>
      </c>
      <c r="C29" s="7">
        <f>Teams!K24</f>
        <v>103</v>
      </c>
    </row>
    <row r="30" spans="1:3" ht="15">
      <c r="A30" s="7" t="str">
        <f>Teams!I38</f>
        <v>Bastrop</v>
      </c>
      <c r="B30" s="7" t="str">
        <f>Teams!J38</f>
        <v>Symphy Mejia</v>
      </c>
      <c r="C30" s="7">
        <f>Teams!K38</f>
        <v>103</v>
      </c>
    </row>
    <row r="31" spans="1:3" ht="15">
      <c r="A31" s="7" t="str">
        <f>Teams!A31</f>
        <v>Lake Travis</v>
      </c>
      <c r="B31" s="7" t="str">
        <f>Teams!B31</f>
        <v>Michaela Francisco</v>
      </c>
      <c r="C31" s="7">
        <f>Teams!C31</f>
        <v>104</v>
      </c>
    </row>
    <row r="32" spans="1:3" ht="15">
      <c r="A32" s="7" t="str">
        <f>Teams!I32</f>
        <v>Midway 9</v>
      </c>
      <c r="B32" s="7" t="str">
        <f>Teams!J32</f>
        <v>Rachel Dunnam</v>
      </c>
      <c r="C32" s="7">
        <f>Teams!K32</f>
        <v>105</v>
      </c>
    </row>
    <row r="33" spans="1:3" ht="15">
      <c r="A33" s="7" t="str">
        <f>Teams!M31</f>
        <v>Cedar Ridge</v>
      </c>
      <c r="B33" s="7" t="str">
        <f>Teams!N31</f>
        <v>Tayler Moll</v>
      </c>
      <c r="C33" s="7">
        <f>Teams!O31</f>
        <v>105</v>
      </c>
    </row>
    <row r="34" spans="1:3" ht="15">
      <c r="A34" s="7" t="str">
        <f>Teams!E41</f>
        <v>Leander</v>
      </c>
      <c r="B34" s="7" t="str">
        <f>Teams!F41</f>
        <v>Haley Turner</v>
      </c>
      <c r="C34" s="7">
        <f>Teams!G41</f>
        <v>105</v>
      </c>
    </row>
    <row r="35" spans="1:3" ht="15">
      <c r="A35" s="7" t="str">
        <f>Teams!A22</f>
        <v>Westlake</v>
      </c>
      <c r="B35" s="7" t="str">
        <f>Teams!B22</f>
        <v>Caroline Frye</v>
      </c>
      <c r="C35" s="7">
        <f>Teams!C22</f>
        <v>106</v>
      </c>
    </row>
    <row r="36" spans="1:3" ht="15">
      <c r="A36" s="7" t="str">
        <f>Teams!A23</f>
        <v>Westlake</v>
      </c>
      <c r="B36" s="7" t="str">
        <f>Teams!B23</f>
        <v>Hana Pearlson</v>
      </c>
      <c r="C36" s="7">
        <f>Teams!C23</f>
        <v>106</v>
      </c>
    </row>
    <row r="37" spans="1:3" ht="15">
      <c r="A37" s="7" t="str">
        <f>Teams!I22</f>
        <v>Westwood</v>
      </c>
      <c r="B37" s="7" t="str">
        <f>Teams!J22</f>
        <v>Kristen Rosier</v>
      </c>
      <c r="C37" s="7">
        <f>Teams!K22</f>
        <v>106</v>
      </c>
    </row>
    <row r="38" spans="1:3" ht="15">
      <c r="A38" s="7" t="str">
        <f>Teams!I23</f>
        <v>Westwood</v>
      </c>
      <c r="B38" s="7" t="str">
        <f>Teams!J23</f>
        <v>Brittany O'Breirne</v>
      </c>
      <c r="C38" s="7">
        <f>Teams!K23</f>
        <v>109</v>
      </c>
    </row>
    <row r="39" spans="1:3" ht="15">
      <c r="A39" s="7" t="str">
        <f>Teams!M33</f>
        <v>Cedar Ridge</v>
      </c>
      <c r="B39" s="7" t="str">
        <f>Teams!N33</f>
        <v>Alexandra Slaughter</v>
      </c>
      <c r="C39" s="7">
        <f>Teams!O33</f>
        <v>111</v>
      </c>
    </row>
    <row r="40" spans="1:3" ht="15">
      <c r="A40" s="7" t="str">
        <f>Teams!E47</f>
        <v>Pflugerville</v>
      </c>
      <c r="B40" s="7" t="str">
        <f>Teams!F47</f>
        <v>Selena Black</v>
      </c>
      <c r="C40" s="7">
        <f>Teams!G47</f>
        <v>111</v>
      </c>
    </row>
    <row r="41" spans="1:3" ht="15">
      <c r="A41" s="7" t="str">
        <f>Teams!A40</f>
        <v>Temple</v>
      </c>
      <c r="B41" s="7" t="str">
        <f>Teams!B40</f>
        <v>Hayden Riegel</v>
      </c>
      <c r="C41" s="7">
        <f>Teams!C40</f>
        <v>112</v>
      </c>
    </row>
    <row r="42" spans="1:3" ht="15">
      <c r="A42" s="7" t="str">
        <f>Teams!I33</f>
        <v>Midway 10</v>
      </c>
      <c r="B42" s="7" t="str">
        <f>Teams!J33</f>
        <v>Meagan Marquez</v>
      </c>
      <c r="C42" s="7">
        <f>Teams!K33</f>
        <v>113</v>
      </c>
    </row>
    <row r="43" spans="1:3" ht="15">
      <c r="A43" s="7" t="str">
        <f>Teams!E48</f>
        <v>Pflugerville</v>
      </c>
      <c r="B43" s="7" t="str">
        <f>Teams!F48</f>
        <v>Payten Keller</v>
      </c>
      <c r="C43" s="7">
        <f>Teams!G48</f>
        <v>113</v>
      </c>
    </row>
    <row r="44" spans="1:3" ht="15">
      <c r="A44" s="7" t="str">
        <f>Teams!E56</f>
        <v>Vista Ridge</v>
      </c>
      <c r="B44" s="7" t="str">
        <f>Teams!F56</f>
        <v>Alex Ozuna</v>
      </c>
      <c r="C44" s="7">
        <f>Teams!G56</f>
        <v>113</v>
      </c>
    </row>
    <row r="45" spans="1:3" ht="15">
      <c r="A45" s="7" t="str">
        <f>Teams!I40</f>
        <v>Bastrop</v>
      </c>
      <c r="B45" s="7" t="str">
        <f>Teams!J40</f>
        <v>Adryanna Coy</v>
      </c>
      <c r="C45" s="7">
        <f>Teams!K40</f>
        <v>114</v>
      </c>
    </row>
    <row r="46" spans="1:3" ht="15">
      <c r="A46" s="7" t="str">
        <f>Teams!M40</f>
        <v>Round Rock</v>
      </c>
      <c r="B46" s="7" t="str">
        <f>Teams!N40</f>
        <v>Courtney Thoms</v>
      </c>
      <c r="C46" s="7">
        <f>Teams!O40</f>
        <v>114</v>
      </c>
    </row>
    <row r="47" spans="1:3" ht="15">
      <c r="A47" s="7" t="str">
        <f>Teams!A39</f>
        <v>Temple</v>
      </c>
      <c r="B47" s="7" t="str">
        <f>Teams!B39</f>
        <v>Lorene Sugars</v>
      </c>
      <c r="C47" s="7">
        <f>Teams!C39</f>
        <v>115</v>
      </c>
    </row>
    <row r="48" spans="1:3" ht="15">
      <c r="A48" s="7" t="str">
        <f>Teams!M47</f>
        <v>Eastview</v>
      </c>
      <c r="B48" s="7" t="str">
        <f>Teams!N47</f>
        <v>Kiana Hines</v>
      </c>
      <c r="C48" s="7">
        <f>Teams!O47</f>
        <v>116</v>
      </c>
    </row>
    <row r="49" spans="1:3" ht="15">
      <c r="A49" s="7" t="str">
        <f>Teams!A24</f>
        <v>Westlake</v>
      </c>
      <c r="B49" s="7" t="str">
        <f>Teams!B24</f>
        <v>Kendall Chase</v>
      </c>
      <c r="C49" s="7">
        <f>Teams!C24</f>
        <v>117</v>
      </c>
    </row>
    <row r="50" spans="1:3" ht="15">
      <c r="A50" s="7" t="str">
        <f>Teams!I31</f>
        <v>Midway 8</v>
      </c>
      <c r="B50" s="7" t="str">
        <f>Teams!J31</f>
        <v>Macy Mock</v>
      </c>
      <c r="C50" s="7">
        <f>Teams!K31</f>
        <v>119</v>
      </c>
    </row>
    <row r="51" spans="1:3" ht="15">
      <c r="A51" s="7" t="str">
        <f>Teams!E42</f>
        <v>Leander</v>
      </c>
      <c r="B51" s="7" t="str">
        <f>Teams!F42</f>
        <v>Bailey Cooper</v>
      </c>
      <c r="C51" s="7">
        <f>Teams!G42</f>
        <v>119</v>
      </c>
    </row>
    <row r="52" spans="1:3" ht="15">
      <c r="A52" s="7" t="str">
        <f>Teams!M41</f>
        <v>Round Rock</v>
      </c>
      <c r="B52" s="7" t="str">
        <f>Teams!N41</f>
        <v>Whitney Brock</v>
      </c>
      <c r="C52" s="7">
        <f>Teams!O41</f>
        <v>122</v>
      </c>
    </row>
    <row r="53" spans="1:3" ht="15">
      <c r="A53" s="7" t="str">
        <f>Teams!A33</f>
        <v>Lake Travis</v>
      </c>
      <c r="B53" s="7" t="str">
        <f>Teams!B33</f>
        <v>Kaley Eichinger</v>
      </c>
      <c r="C53" s="7">
        <f>Teams!C33</f>
        <v>124</v>
      </c>
    </row>
    <row r="54" spans="1:3" ht="15">
      <c r="A54" s="7" t="str">
        <f>Teams!M23</f>
        <v>Salado</v>
      </c>
      <c r="B54" s="7" t="str">
        <f>Teams!N23</f>
        <v>Molly Rodeffer</v>
      </c>
      <c r="C54" s="7">
        <f>Teams!O23</f>
        <v>124</v>
      </c>
    </row>
    <row r="55" spans="1:3" ht="15">
      <c r="A55" s="7" t="str">
        <f>Teams!I39</f>
        <v>Bastrop</v>
      </c>
      <c r="B55" s="7" t="str">
        <f>Teams!J39</f>
        <v>Ashley Dowell</v>
      </c>
      <c r="C55" s="7">
        <f>Teams!K39</f>
        <v>126</v>
      </c>
    </row>
    <row r="56" spans="1:3" ht="15">
      <c r="A56" s="7" t="str">
        <f>Teams!M39</f>
        <v>Round Rock</v>
      </c>
      <c r="B56" s="7" t="str">
        <f>Teams!N39</f>
        <v>Chandler McAdoo</v>
      </c>
      <c r="C56" s="7">
        <f>Teams!O39</f>
        <v>128</v>
      </c>
    </row>
    <row r="57" spans="1:3" ht="15">
      <c r="A57" s="7" t="str">
        <f>Teams!A32</f>
        <v>Lake Travis</v>
      </c>
      <c r="B57" s="7" t="str">
        <f>Teams!B32</f>
        <v>Brianna Dominguez</v>
      </c>
      <c r="C57" s="7">
        <f>Teams!C32</f>
        <v>129</v>
      </c>
    </row>
    <row r="58" spans="1:3" ht="15">
      <c r="A58" s="7" t="str">
        <f>Teams!E49</f>
        <v>Pflugerville</v>
      </c>
      <c r="B58" s="7" t="str">
        <f>Teams!F49</f>
        <v>Lauren Oneal</v>
      </c>
      <c r="C58" s="7">
        <f>Teams!G49</f>
        <v>129</v>
      </c>
    </row>
    <row r="59" spans="1:3" ht="15">
      <c r="A59" s="7" t="str">
        <f>Teams!E50</f>
        <v>Pflugerville</v>
      </c>
      <c r="B59" s="7" t="str">
        <f>Teams!F50</f>
        <v>Audra Fletcher</v>
      </c>
      <c r="C59" s="7">
        <f>Teams!G50</f>
        <v>129</v>
      </c>
    </row>
    <row r="60" spans="1:3" ht="15">
      <c r="A60" s="7" t="str">
        <f>Teams!I47</f>
        <v>Georgetown</v>
      </c>
      <c r="B60" s="7" t="str">
        <f>Teams!J47</f>
        <v>Danielle Payne</v>
      </c>
      <c r="C60" s="7">
        <f>Teams!K47</f>
        <v>129</v>
      </c>
    </row>
    <row r="61" spans="1:3" ht="15">
      <c r="A61" s="7" t="str">
        <f>Teams!M42</f>
        <v>Round Rock</v>
      </c>
      <c r="B61" s="7" t="str">
        <f>Teams!N42</f>
        <v>Sophie Gibson</v>
      </c>
      <c r="C61" s="7">
        <f>Teams!O42</f>
        <v>130</v>
      </c>
    </row>
    <row r="62" spans="1:3" ht="15">
      <c r="A62" s="7" t="str">
        <f>Teams!A48</f>
        <v>Cedar Creek</v>
      </c>
      <c r="B62" s="7" t="str">
        <f>Teams!B48</f>
        <v>Faith Gonzales</v>
      </c>
      <c r="C62" s="7">
        <f>Teams!C48</f>
        <v>130</v>
      </c>
    </row>
    <row r="63" spans="1:3" ht="15">
      <c r="A63" s="7" t="str">
        <f>Teams!M48</f>
        <v>Eastview</v>
      </c>
      <c r="B63" s="7" t="str">
        <f>Teams!N48</f>
        <v>Yamila Asaad</v>
      </c>
      <c r="C63" s="7">
        <f>Teams!O48</f>
        <v>131</v>
      </c>
    </row>
    <row r="64" spans="1:3" ht="15">
      <c r="A64" s="7" t="str">
        <f>Teams!A41</f>
        <v>Temple</v>
      </c>
      <c r="B64" s="7" t="str">
        <f>Teams!B41</f>
        <v>Lexi Smith</v>
      </c>
      <c r="C64" s="7">
        <f>Teams!C41</f>
        <v>132</v>
      </c>
    </row>
    <row r="65" spans="1:3" ht="15">
      <c r="A65" s="7" t="str">
        <f>Teams!A47</f>
        <v>Cedar Creek</v>
      </c>
      <c r="B65" s="7" t="str">
        <f>Teams!B47</f>
        <v>Sarah Taylor</v>
      </c>
      <c r="C65" s="7">
        <f>Teams!C47</f>
        <v>136</v>
      </c>
    </row>
    <row r="66" spans="1:3" ht="15">
      <c r="A66" s="7" t="str">
        <f>Teams!A49</f>
        <v>Cedar Creek</v>
      </c>
      <c r="B66" s="7" t="str">
        <f>Teams!B49</f>
        <v>Crystal Smith</v>
      </c>
      <c r="C66" s="7">
        <f>Teams!C49</f>
        <v>139</v>
      </c>
    </row>
    <row r="67" spans="1:3" ht="15">
      <c r="A67" s="7" t="str">
        <f>Teams!M21</f>
        <v>Salado</v>
      </c>
      <c r="B67" s="7" t="str">
        <f>Teams!N21</f>
        <v>Kate Goldsmith</v>
      </c>
      <c r="C67" s="7" t="str">
        <f>Teams!O21</f>
        <v>wd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e129726</dc:creator>
  <cp:keywords/>
  <dc:description/>
  <cp:lastModifiedBy>WAGER, RICHARD</cp:lastModifiedBy>
  <dcterms:created xsi:type="dcterms:W3CDTF">2012-10-12T18:41:07Z</dcterms:created>
  <dcterms:modified xsi:type="dcterms:W3CDTF">2012-10-29T13:39:21Z</dcterms:modified>
  <cp:category/>
  <cp:version/>
  <cp:contentType/>
  <cp:contentStatus/>
</cp:coreProperties>
</file>