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ALL" sheetId="1" r:id="rId1"/>
    <sheet name="INDIVIDUAL" sheetId="2" r:id="rId2"/>
    <sheet name="TEAM" sheetId="3" r:id="rId3"/>
  </sheets>
  <definedNames>
    <definedName name="_xlnm._FilterDatabase" localSheetId="0" hidden="1">'ALL'!$A$1:$G$313</definedName>
    <definedName name="_xlnm._FilterDatabase" localSheetId="1" hidden="1">'INDIVIDUAL'!$A$1:$G$249</definedName>
    <definedName name="_xlnm.Print_Area" localSheetId="0">'ALL'!$A$1:$G$311</definedName>
    <definedName name="_xlnm.Print_Area" localSheetId="1">'INDIVIDUAL'!$A$1:$G$260</definedName>
    <definedName name="_xlnm.Print_Area" localSheetId="2">'TEAM'!$A$1:$F$53</definedName>
  </definedNames>
  <calcPr fullCalcOnLoad="1"/>
</workbook>
</file>

<file path=xl/sharedStrings.xml><?xml version="1.0" encoding="utf-8"?>
<sst xmlns="http://schemas.openxmlformats.org/spreadsheetml/2006/main" count="590" uniqueCount="322">
  <si>
    <t>Team</t>
  </si>
  <si>
    <t>Total</t>
  </si>
  <si>
    <t>TEAM</t>
  </si>
  <si>
    <t>PLAYER</t>
  </si>
  <si>
    <t>RANK</t>
  </si>
  <si>
    <t>TOTAL</t>
  </si>
  <si>
    <t>Rd. 1</t>
  </si>
  <si>
    <t>Rd. 2</t>
  </si>
  <si>
    <t>Rd.3</t>
  </si>
  <si>
    <t>Rd. 3</t>
  </si>
  <si>
    <t>Vista Ridge</t>
  </si>
  <si>
    <t>McKinney North</t>
  </si>
  <si>
    <t>Nick Robert</t>
  </si>
  <si>
    <t>Grapevine</t>
  </si>
  <si>
    <t>Kyle Hodges</t>
  </si>
  <si>
    <t>Central High</t>
  </si>
  <si>
    <t>Amarillo High</t>
  </si>
  <si>
    <t>Aledo</t>
  </si>
  <si>
    <t>Alamo Heights</t>
  </si>
  <si>
    <t>Lufkin</t>
  </si>
  <si>
    <t>Hayden Frederick</t>
  </si>
  <si>
    <t>Mansfield</t>
  </si>
  <si>
    <t>Clements</t>
  </si>
  <si>
    <t>Flower Mound</t>
  </si>
  <si>
    <t>Plano West</t>
  </si>
  <si>
    <t>Hebron</t>
  </si>
  <si>
    <t>Kyle Francis</t>
  </si>
  <si>
    <t>Reagan</t>
  </si>
  <si>
    <t>Midway</t>
  </si>
  <si>
    <t>Kyle Kennedy</t>
  </si>
  <si>
    <t>Lake Highlands</t>
  </si>
  <si>
    <t>Chad Ahn</t>
  </si>
  <si>
    <t>Plano</t>
  </si>
  <si>
    <t xml:space="preserve">Paschal </t>
  </si>
  <si>
    <t>Coppell</t>
  </si>
  <si>
    <t>A&amp;M Consolidated</t>
  </si>
  <si>
    <t>Arlington Heights</t>
  </si>
  <si>
    <t>Jesuit</t>
  </si>
  <si>
    <t>Granbury</t>
  </si>
  <si>
    <t>Champion</t>
  </si>
  <si>
    <t>Stephen Walkowski</t>
  </si>
  <si>
    <t>Leander</t>
  </si>
  <si>
    <t>Stratford</t>
  </si>
  <si>
    <t>Lake Travis</t>
  </si>
  <si>
    <t>McKinney Boyd</t>
  </si>
  <si>
    <t>Kasen Schneider</t>
  </si>
  <si>
    <t>Frisco Centennial</t>
  </si>
  <si>
    <t>Travis Benson</t>
  </si>
  <si>
    <t>Northwest</t>
  </si>
  <si>
    <t>Abilene Cooper</t>
  </si>
  <si>
    <t>Amarillo Tascosa</t>
  </si>
  <si>
    <t>Argyle</t>
  </si>
  <si>
    <t>Brophy College Prep</t>
  </si>
  <si>
    <t>Burleson Centennial</t>
  </si>
  <si>
    <t>Byron Nelson HS</t>
  </si>
  <si>
    <t>Churchill</t>
  </si>
  <si>
    <t>Denton Guyer High</t>
  </si>
  <si>
    <t>Denton Ryan</t>
  </si>
  <si>
    <t>Hill School</t>
  </si>
  <si>
    <t>Houston Memorial</t>
  </si>
  <si>
    <t>Mansfield Legacy</t>
  </si>
  <si>
    <t>Martin</t>
  </si>
  <si>
    <t>McKinney</t>
  </si>
  <si>
    <t>Midland</t>
  </si>
  <si>
    <t>Pearce</t>
  </si>
  <si>
    <t>Plano East</t>
  </si>
  <si>
    <t>Prosper</t>
  </si>
  <si>
    <t>Randall</t>
  </si>
  <si>
    <t>San Antonio Johnson</t>
  </si>
  <si>
    <t>Vandergrift</t>
  </si>
  <si>
    <t>Brophy College Prep Medalist</t>
  </si>
  <si>
    <t>Allen</t>
  </si>
  <si>
    <t>Max Miller</t>
  </si>
  <si>
    <t>Jarred Jeter</t>
  </si>
  <si>
    <t>Beau Moore</t>
  </si>
  <si>
    <t>Lang Perdue</t>
  </si>
  <si>
    <t>Dylan Ufer</t>
  </si>
  <si>
    <t>Cory Churchman</t>
  </si>
  <si>
    <t>Dakota Fortune</t>
  </si>
  <si>
    <t>Riley Casey</t>
  </si>
  <si>
    <t>Bear Bailey</t>
  </si>
  <si>
    <t>Sam Membrila</t>
  </si>
  <si>
    <t>Mitchell Meissner</t>
  </si>
  <si>
    <t>Jackson Rogers</t>
  </si>
  <si>
    <t>Sutherland Stith</t>
  </si>
  <si>
    <t>Levi Valadez</t>
  </si>
  <si>
    <t>John Kellum</t>
  </si>
  <si>
    <t>Dalton Trimmer</t>
  </si>
  <si>
    <t>Logan Lambert</t>
  </si>
  <si>
    <t>Riley Shryoc</t>
  </si>
  <si>
    <t>Donald Woodall</t>
  </si>
  <si>
    <t>Trevor Rice</t>
  </si>
  <si>
    <t>Camden DeBonis</t>
  </si>
  <si>
    <t>Chris Ayres</t>
  </si>
  <si>
    <t>Ray Mishra</t>
  </si>
  <si>
    <t>Jake Clark</t>
  </si>
  <si>
    <t>David Holt</t>
  </si>
  <si>
    <t>Clarke Hudgins</t>
  </si>
  <si>
    <t>Kaleb King</t>
  </si>
  <si>
    <t>Nathaniel Wood</t>
  </si>
  <si>
    <t>Josh Bowling</t>
  </si>
  <si>
    <t>Travis Wood</t>
  </si>
  <si>
    <t>Derick Kelting</t>
  </si>
  <si>
    <t>Matt Huntley</t>
  </si>
  <si>
    <t>Barron Bryant</t>
  </si>
  <si>
    <t>Brayden Cruth</t>
  </si>
  <si>
    <t>David Bruton</t>
  </si>
  <si>
    <t>Jack Graham</t>
  </si>
  <si>
    <t>Hunter Thompson</t>
  </si>
  <si>
    <t>Tommy Parker</t>
  </si>
  <si>
    <t>Lance Roden</t>
  </si>
  <si>
    <t>Nick Louy</t>
  </si>
  <si>
    <t>Zach Campbell</t>
  </si>
  <si>
    <t>Zach Cole</t>
  </si>
  <si>
    <t>Tanner Pursley</t>
  </si>
  <si>
    <t>Ryan Clark</t>
  </si>
  <si>
    <t>Obie Hallum</t>
  </si>
  <si>
    <t>Tyler Kertson</t>
  </si>
  <si>
    <t>Blake Toolan</t>
  </si>
  <si>
    <t>Ryan Theisen</t>
  </si>
  <si>
    <t>Austin Tymins</t>
  </si>
  <si>
    <t>Timmy Shimon</t>
  </si>
  <si>
    <t>Sam Triplett</t>
  </si>
  <si>
    <t>Gunner Cash</t>
  </si>
  <si>
    <t>Cameron Maki</t>
  </si>
  <si>
    <t>Austin Crysup</t>
  </si>
  <si>
    <t>Brighan Beaty</t>
  </si>
  <si>
    <t>Hayden Russell</t>
  </si>
  <si>
    <t>Ryan Johnson</t>
  </si>
  <si>
    <t>Johnny Jones</t>
  </si>
  <si>
    <t>Mitchell Ray</t>
  </si>
  <si>
    <t>Hayden Springer</t>
  </si>
  <si>
    <t>Nathan Pomroy</t>
  </si>
  <si>
    <t>David Reyes</t>
  </si>
  <si>
    <t>Trey Corder</t>
  </si>
  <si>
    <t>Braxton Brayden</t>
  </si>
  <si>
    <t>Colton Crowder</t>
  </si>
  <si>
    <t>Zander Lozano</t>
  </si>
  <si>
    <t>Tyler Walsh</t>
  </si>
  <si>
    <t>Drew Defendorf</t>
  </si>
  <si>
    <t>Louis Barnes</t>
  </si>
  <si>
    <t>Jacob Veerman</t>
  </si>
  <si>
    <t>Kevin Pourasef</t>
  </si>
  <si>
    <t>Scott Peerman</t>
  </si>
  <si>
    <t>Chase Brincat</t>
  </si>
  <si>
    <t>Austin Cross</t>
  </si>
  <si>
    <t>Garrett Moorer</t>
  </si>
  <si>
    <t>Travis Stubenrouch</t>
  </si>
  <si>
    <t>Jose Soto</t>
  </si>
  <si>
    <t>Zach Wronski</t>
  </si>
  <si>
    <t>Landon Moody</t>
  </si>
  <si>
    <t>Travis Underwood</t>
  </si>
  <si>
    <t>Frank Gerome</t>
  </si>
  <si>
    <t>Matt Little</t>
  </si>
  <si>
    <t>Tanner McCord</t>
  </si>
  <si>
    <t>Brady Hanley</t>
  </si>
  <si>
    <t>Josh Forrest</t>
  </si>
  <si>
    <t>Connor Ross</t>
  </si>
  <si>
    <t>Hunter Miller</t>
  </si>
  <si>
    <t>Travis Willis</t>
  </si>
  <si>
    <t>Cody McBee</t>
  </si>
  <si>
    <t>Ryan Zimmer</t>
  </si>
  <si>
    <t>Connor Tedrick</t>
  </si>
  <si>
    <t>Joannis Cristales</t>
  </si>
  <si>
    <t>Wes Hunt</t>
  </si>
  <si>
    <t>Nathan Gray</t>
  </si>
  <si>
    <t>Patrick Doran</t>
  </si>
  <si>
    <t>Valentin Staubli</t>
  </si>
  <si>
    <t>Tyler Kastner</t>
  </si>
  <si>
    <t>Sean Kim</t>
  </si>
  <si>
    <t>Ashvin Asava</t>
  </si>
  <si>
    <t>Cooper McCain</t>
  </si>
  <si>
    <t>Austin Kinsey</t>
  </si>
  <si>
    <t>Justin Largent</t>
  </si>
  <si>
    <t>Zac Wall</t>
  </si>
  <si>
    <t>Patrick Wilson</t>
  </si>
  <si>
    <t>Austin Wride</t>
  </si>
  <si>
    <t>Jesse Bratz</t>
  </si>
  <si>
    <t>Kyle Heenan</t>
  </si>
  <si>
    <t>Ben Giles</t>
  </si>
  <si>
    <t>Will Hocker</t>
  </si>
  <si>
    <t>Cody Lovejoy</t>
  </si>
  <si>
    <t>Harrison Mahon</t>
  </si>
  <si>
    <t>Leighton Webster</t>
  </si>
  <si>
    <t>Eric Seutter</t>
  </si>
  <si>
    <t>Jordan Anchundia</t>
  </si>
  <si>
    <t>Aaron Errico</t>
  </si>
  <si>
    <t>Andrew Errico</t>
  </si>
  <si>
    <t>Jared Hall</t>
  </si>
  <si>
    <t>Mario Carmona</t>
  </si>
  <si>
    <t>Cameron Haltom</t>
  </si>
  <si>
    <t>Alex Kim</t>
  </si>
  <si>
    <t>Cooper Bryant</t>
  </si>
  <si>
    <t>George Doykan</t>
  </si>
  <si>
    <t>Josh Radcliff</t>
  </si>
  <si>
    <t>JC Campbell</t>
  </si>
  <si>
    <t>Moose Valletti</t>
  </si>
  <si>
    <t>Sean Lyden</t>
  </si>
  <si>
    <t>Sam Rosenberg</t>
  </si>
  <si>
    <t>Blaine Hale</t>
  </si>
  <si>
    <t>Preston Dickson</t>
  </si>
  <si>
    <t>Parker Morgan</t>
  </si>
  <si>
    <t>Sterling Chavez</t>
  </si>
  <si>
    <t>Klein Klotz</t>
  </si>
  <si>
    <t>Joey Hearn</t>
  </si>
  <si>
    <t>Dillon Van Essen</t>
  </si>
  <si>
    <t>Jake Ezekk</t>
  </si>
  <si>
    <t>Andrew Liu</t>
  </si>
  <si>
    <t>Jacob Smith</t>
  </si>
  <si>
    <t>Graham Warner</t>
  </si>
  <si>
    <t>Justin Whitaker</t>
  </si>
  <si>
    <t>Joseph Ouchie</t>
  </si>
  <si>
    <t>Marco Maldonado</t>
  </si>
  <si>
    <t>Jacob Ellis</t>
  </si>
  <si>
    <t>John Portwood</t>
  </si>
  <si>
    <t>Cole Goodson</t>
  </si>
  <si>
    <t>David Griffin</t>
  </si>
  <si>
    <t>Andre Garcia</t>
  </si>
  <si>
    <t>Luke Neeley</t>
  </si>
  <si>
    <t>Will Clark</t>
  </si>
  <si>
    <t>Cole Barnett</t>
  </si>
  <si>
    <t>Kevin Childs</t>
  </si>
  <si>
    <t>Andrew Dixon</t>
  </si>
  <si>
    <t>Will Mullins</t>
  </si>
  <si>
    <t>Austin Rhodes</t>
  </si>
  <si>
    <t>Daniel Kay</t>
  </si>
  <si>
    <t>Adam Dreiling</t>
  </si>
  <si>
    <t>John Ganss</t>
  </si>
  <si>
    <t>Corbin NcNutt</t>
  </si>
  <si>
    <t>Zach Hamann</t>
  </si>
  <si>
    <t>Sean Henggeler</t>
  </si>
  <si>
    <t>Grant Yoder</t>
  </si>
  <si>
    <t>Chance Trevino</t>
  </si>
  <si>
    <t>Spencer Dillard</t>
  </si>
  <si>
    <t>Garrett Kelley</t>
  </si>
  <si>
    <t>Vincent Whaley</t>
  </si>
  <si>
    <t>Trevor Harbour</t>
  </si>
  <si>
    <t>Hale Hilsabeck</t>
  </si>
  <si>
    <t>Dylan Dobbs</t>
  </si>
  <si>
    <t>Garrison Peppers</t>
  </si>
  <si>
    <t>Zach Sudinski</t>
  </si>
  <si>
    <t>Aaron Turnbull</t>
  </si>
  <si>
    <t>Ryan Graham</t>
  </si>
  <si>
    <t>Zarek Crowder</t>
  </si>
  <si>
    <t>Lucas McCubbin</t>
  </si>
  <si>
    <t>Chris Terebessy</t>
  </si>
  <si>
    <t>Jake Gilmore</t>
  </si>
  <si>
    <t>Jarid Larson</t>
  </si>
  <si>
    <t>Blake Stock</t>
  </si>
  <si>
    <t>Kyle Karnei</t>
  </si>
  <si>
    <t>Coleman Curry</t>
  </si>
  <si>
    <t>Kade Miller</t>
  </si>
  <si>
    <t>Jacob Heppell</t>
  </si>
  <si>
    <t>Aaron Guanlao</t>
  </si>
  <si>
    <t>Brent Hopper</t>
  </si>
  <si>
    <t>Cale Carr</t>
  </si>
  <si>
    <t>Sam Barsanti</t>
  </si>
  <si>
    <t>Drake McKinney</t>
  </si>
  <si>
    <t>Grant Wagman</t>
  </si>
  <si>
    <t>Alberto Villalobos</t>
  </si>
  <si>
    <t>Adam Ford</t>
  </si>
  <si>
    <t>Grant Owens</t>
  </si>
  <si>
    <t>Travis Bannon</t>
  </si>
  <si>
    <t>Trevor Freeman</t>
  </si>
  <si>
    <t>Brian Wilmarth</t>
  </si>
  <si>
    <t>Austin Prior</t>
  </si>
  <si>
    <t>Hayden Lewis</t>
  </si>
  <si>
    <t>Dan Smith</t>
  </si>
  <si>
    <t>Chase Allred</t>
  </si>
  <si>
    <t>Mehtaab Brar</t>
  </si>
  <si>
    <t>Thomas Frankovich</t>
  </si>
  <si>
    <t>Garret Smith</t>
  </si>
  <si>
    <t>Fatheh Cheema</t>
  </si>
  <si>
    <t>Trevor Komenda</t>
  </si>
  <si>
    <t>Marc Johnson</t>
  </si>
  <si>
    <t>Jake Terry</t>
  </si>
  <si>
    <t>Luke Thomas</t>
  </si>
  <si>
    <t>Drew Karren</t>
  </si>
  <si>
    <t>Grant Bennett</t>
  </si>
  <si>
    <t>Greg Parker</t>
  </si>
  <si>
    <t>Andrew Barnes</t>
  </si>
  <si>
    <t>Jantzen Miserak</t>
  </si>
  <si>
    <t>Lucas Coapman</t>
  </si>
  <si>
    <t>Justin Jennings</t>
  </si>
  <si>
    <t>Clay Lankford</t>
  </si>
  <si>
    <t>Coulter Wiley</t>
  </si>
  <si>
    <t>Daniel Hix</t>
  </si>
  <si>
    <t>Jared Jennings</t>
  </si>
  <si>
    <t>Case Hollenbeck</t>
  </si>
  <si>
    <t>Conner Bjugstad</t>
  </si>
  <si>
    <t>Collin Bumpass</t>
  </si>
  <si>
    <t>Val Almendarez</t>
  </si>
  <si>
    <t>Christian De la Cruz</t>
  </si>
  <si>
    <t>Jake Judkins</t>
  </si>
  <si>
    <t>Jake Goodman</t>
  </si>
  <si>
    <t>Sean Meehan</t>
  </si>
  <si>
    <t>Marshall Martin</t>
  </si>
  <si>
    <t>Campbell Ross</t>
  </si>
  <si>
    <t>Ben Riedel</t>
  </si>
  <si>
    <t>Trevor Hennington</t>
  </si>
  <si>
    <t>Nick Hwang</t>
  </si>
  <si>
    <t>Clyde Harvey</t>
  </si>
  <si>
    <t>Chase Phillips</t>
  </si>
  <si>
    <t>Tobin Niblett</t>
  </si>
  <si>
    <t>William Martinez</t>
  </si>
  <si>
    <t>Hunter Huang</t>
  </si>
  <si>
    <t>Cooper Dossey</t>
  </si>
  <si>
    <t>Scott Williams</t>
  </si>
  <si>
    <t>Mason Wyatt</t>
  </si>
  <si>
    <t>Brandon Rougeau</t>
  </si>
  <si>
    <t>Aiden Laurence</t>
  </si>
  <si>
    <t>Conner Rougeau</t>
  </si>
  <si>
    <t>Ty Hazlewood</t>
  </si>
  <si>
    <t>Jake Stevenson</t>
  </si>
  <si>
    <t>Braxton Ashford</t>
  </si>
  <si>
    <t>Bailey Mercer</t>
  </si>
  <si>
    <t>Zach Anderson</t>
  </si>
  <si>
    <t>Chad Witmer</t>
  </si>
  <si>
    <t>Grayson Benavides</t>
  </si>
  <si>
    <t>Ben Border</t>
  </si>
  <si>
    <t>Elliot Knight</t>
  </si>
  <si>
    <t>Bryant Evans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</si>
</sst>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Calisto MT"/>
      <family val="1"/>
    </font>
    <font>
      <b/>
      <sz val="14"/>
      <color indexed="9"/>
      <name val="Calisto MT"/>
      <family val="1"/>
    </font>
    <font>
      <b/>
      <sz val="14"/>
      <name val="Calisto MT"/>
      <family val="1"/>
    </font>
    <font>
      <b/>
      <sz val="12"/>
      <color indexed="9"/>
      <name val="Calisto MT"/>
      <family val="1"/>
    </font>
    <font>
      <b/>
      <sz val="10"/>
      <name val="Calisto MT"/>
      <family val="1"/>
    </font>
    <font>
      <b/>
      <sz val="12"/>
      <name val="Calisto MT"/>
      <family val="1"/>
    </font>
    <font>
      <b/>
      <i/>
      <sz val="14"/>
      <color indexed="9"/>
      <name val="Calisto MT"/>
      <family val="1"/>
    </font>
    <font>
      <sz val="10"/>
      <name val="Calisto MT"/>
      <family val="1"/>
    </font>
    <font>
      <sz val="12"/>
      <name val="Calisto MT"/>
      <family val="1"/>
    </font>
    <font>
      <sz val="14"/>
      <name val="Calisto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hair"/>
      <right style="hair"/>
      <top style="hair"/>
      <bottom style="hair"/>
    </border>
    <border>
      <left style="dashed"/>
      <right style="dashed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16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9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5" fillId="16" borderId="10" xfId="0" applyFont="1" applyFill="1" applyBorder="1" applyAlignment="1" applyProtection="1">
      <alignment/>
      <protection/>
    </xf>
    <xf numFmtId="0" fontId="6" fillId="16" borderId="10" xfId="0" applyFont="1" applyFill="1" applyBorder="1" applyAlignment="1" applyProtection="1">
      <alignment/>
      <protection/>
    </xf>
    <xf numFmtId="0" fontId="7" fillId="16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6" fillId="16" borderId="12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5" fillId="16" borderId="12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16" borderId="11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0" fillId="16" borderId="11" xfId="0" applyFont="1" applyFill="1" applyBorder="1" applyAlignment="1" applyProtection="1">
      <alignment/>
      <protection locked="0"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1"/>
  <sheetViews>
    <sheetView zoomScale="130" zoomScaleNormal="130" workbookViewId="0" topLeftCell="A211">
      <selection activeCell="F309" sqref="F309"/>
    </sheetView>
  </sheetViews>
  <sheetFormatPr defaultColWidth="9.140625" defaultRowHeight="12.75"/>
  <cols>
    <col min="1" max="1" width="40.28125" style="27" bestFit="1" customWidth="1"/>
    <col min="2" max="2" width="32.7109375" style="28" bestFit="1" customWidth="1"/>
    <col min="3" max="3" width="9.8515625" style="29" customWidth="1"/>
    <col min="4" max="4" width="10.57421875" style="29" customWidth="1"/>
    <col min="5" max="5" width="10.7109375" style="29" bestFit="1" customWidth="1"/>
    <col min="6" max="7" width="9.140625" style="6" customWidth="1"/>
    <col min="8" max="16384" width="9.140625" style="2" customWidth="1"/>
  </cols>
  <sheetData>
    <row r="1" spans="1:7" ht="18" customHeight="1">
      <c r="A1" s="18" t="s">
        <v>0</v>
      </c>
      <c r="B1" s="19"/>
      <c r="C1" s="20" t="s">
        <v>6</v>
      </c>
      <c r="D1" s="20" t="s">
        <v>7</v>
      </c>
      <c r="E1" s="20" t="s">
        <v>1</v>
      </c>
      <c r="F1" s="1" t="s">
        <v>8</v>
      </c>
      <c r="G1" s="1" t="s">
        <v>1</v>
      </c>
    </row>
    <row r="2" spans="1:7" ht="15.75" customHeight="1">
      <c r="A2" s="5" t="s">
        <v>35</v>
      </c>
      <c r="B2" s="5" t="s">
        <v>72</v>
      </c>
      <c r="C2" s="21">
        <v>71</v>
      </c>
      <c r="D2" s="21">
        <v>73</v>
      </c>
      <c r="E2" s="24">
        <f aca="true" t="shared" si="0" ref="E2:E65">SUM(C2:D2)</f>
        <v>144</v>
      </c>
      <c r="F2" s="17">
        <v>71</v>
      </c>
      <c r="G2" s="4">
        <f aca="true" t="shared" si="1" ref="G2:G65">SUM(E2:F2)</f>
        <v>215</v>
      </c>
    </row>
    <row r="3" spans="1:7" ht="15.75" customHeight="1">
      <c r="A3" s="5" t="s">
        <v>35</v>
      </c>
      <c r="B3" s="5" t="s">
        <v>73</v>
      </c>
      <c r="C3" s="21">
        <v>77</v>
      </c>
      <c r="D3" s="21">
        <v>71</v>
      </c>
      <c r="E3" s="24">
        <f t="shared" si="0"/>
        <v>148</v>
      </c>
      <c r="F3" s="17">
        <v>75</v>
      </c>
      <c r="G3" s="4">
        <f t="shared" si="1"/>
        <v>223</v>
      </c>
    </row>
    <row r="4" spans="1:7" ht="15.75" customHeight="1">
      <c r="A4" s="5" t="s">
        <v>35</v>
      </c>
      <c r="B4" s="5" t="s">
        <v>74</v>
      </c>
      <c r="C4" s="21">
        <v>76</v>
      </c>
      <c r="D4" s="21">
        <v>74</v>
      </c>
      <c r="E4" s="24">
        <f t="shared" si="0"/>
        <v>150</v>
      </c>
      <c r="F4" s="17">
        <v>73</v>
      </c>
      <c r="G4" s="4">
        <f t="shared" si="1"/>
        <v>223</v>
      </c>
    </row>
    <row r="5" spans="1:7" ht="15.75" customHeight="1">
      <c r="A5" s="5" t="s">
        <v>35</v>
      </c>
      <c r="B5" s="5" t="s">
        <v>75</v>
      </c>
      <c r="C5" s="21">
        <v>85</v>
      </c>
      <c r="D5" s="21">
        <v>85</v>
      </c>
      <c r="E5" s="24">
        <f t="shared" si="0"/>
        <v>170</v>
      </c>
      <c r="F5" s="17">
        <v>83</v>
      </c>
      <c r="G5" s="4">
        <f t="shared" si="1"/>
        <v>253</v>
      </c>
    </row>
    <row r="6" spans="1:7" ht="15.75" customHeight="1">
      <c r="A6" s="5" t="s">
        <v>35</v>
      </c>
      <c r="B6" s="5" t="s">
        <v>76</v>
      </c>
      <c r="C6" s="21">
        <v>100</v>
      </c>
      <c r="D6" s="21">
        <v>96</v>
      </c>
      <c r="E6" s="24">
        <f t="shared" si="0"/>
        <v>196</v>
      </c>
      <c r="F6" s="17">
        <v>99</v>
      </c>
      <c r="G6" s="4">
        <f t="shared" si="1"/>
        <v>295</v>
      </c>
    </row>
    <row r="7" spans="1:7" ht="18">
      <c r="A7" s="18" t="s">
        <v>35</v>
      </c>
      <c r="B7" s="22"/>
      <c r="C7" s="20">
        <f>IF(COUNT(C2:C6)&gt;4,SUM(C2:C6)-MAX(C2:C6),IF(COUNT(C2:C6)=4,SUM(C2:C6),"NT"))</f>
        <v>309</v>
      </c>
      <c r="D7" s="20">
        <f>IF(COUNT(D2:D6)&gt;4,SUM(D2:D6)-MAX(D2:D6),IF(COUNT(D2:D6)=4,SUM(D2:D6),"NT"))</f>
        <v>303</v>
      </c>
      <c r="E7" s="20">
        <f t="shared" si="0"/>
        <v>612</v>
      </c>
      <c r="F7" s="1">
        <f>IF(COUNT(F2:F6)&gt;4,SUM(F2:F6)-MAX(F2:F6),IF(COUNT(F2:F6)=4,SUM(F2:F6),"NT"))</f>
        <v>302</v>
      </c>
      <c r="G7" s="1">
        <f t="shared" si="1"/>
        <v>914</v>
      </c>
    </row>
    <row r="8" spans="1:7" ht="15.75" customHeight="1">
      <c r="A8" s="5" t="s">
        <v>49</v>
      </c>
      <c r="B8" s="5" t="s">
        <v>77</v>
      </c>
      <c r="C8" s="21">
        <v>65</v>
      </c>
      <c r="D8" s="24">
        <v>71</v>
      </c>
      <c r="E8" s="24">
        <f t="shared" si="0"/>
        <v>136</v>
      </c>
      <c r="F8" s="17">
        <v>70</v>
      </c>
      <c r="G8" s="4">
        <f t="shared" si="1"/>
        <v>206</v>
      </c>
    </row>
    <row r="9" spans="1:7" ht="15.75" customHeight="1">
      <c r="A9" s="5" t="s">
        <v>49</v>
      </c>
      <c r="B9" s="5" t="s">
        <v>78</v>
      </c>
      <c r="C9" s="21">
        <v>71</v>
      </c>
      <c r="D9" s="24">
        <v>75</v>
      </c>
      <c r="E9" s="24">
        <f t="shared" si="0"/>
        <v>146</v>
      </c>
      <c r="F9" s="17">
        <v>72</v>
      </c>
      <c r="G9" s="4">
        <f t="shared" si="1"/>
        <v>218</v>
      </c>
    </row>
    <row r="10" spans="1:7" ht="15.75" customHeight="1">
      <c r="A10" s="5" t="s">
        <v>49</v>
      </c>
      <c r="B10" s="5" t="s">
        <v>79</v>
      </c>
      <c r="C10" s="21">
        <v>71</v>
      </c>
      <c r="D10" s="24">
        <v>80</v>
      </c>
      <c r="E10" s="24">
        <f t="shared" si="0"/>
        <v>151</v>
      </c>
      <c r="F10" s="17">
        <v>72</v>
      </c>
      <c r="G10" s="4">
        <f t="shared" si="1"/>
        <v>223</v>
      </c>
    </row>
    <row r="11" spans="1:7" ht="15.75" customHeight="1">
      <c r="A11" s="5" t="s">
        <v>49</v>
      </c>
      <c r="B11" s="5" t="s">
        <v>80</v>
      </c>
      <c r="C11" s="21">
        <v>74</v>
      </c>
      <c r="D11" s="24">
        <v>81</v>
      </c>
      <c r="E11" s="24">
        <f t="shared" si="0"/>
        <v>155</v>
      </c>
      <c r="F11" s="17">
        <v>84</v>
      </c>
      <c r="G11" s="4">
        <f t="shared" si="1"/>
        <v>239</v>
      </c>
    </row>
    <row r="12" spans="1:7" ht="15.75" customHeight="1">
      <c r="A12" s="5" t="s">
        <v>49</v>
      </c>
      <c r="B12" s="5" t="s">
        <v>81</v>
      </c>
      <c r="C12" s="21">
        <v>84</v>
      </c>
      <c r="D12" s="24">
        <v>88</v>
      </c>
      <c r="E12" s="24">
        <f t="shared" si="0"/>
        <v>172</v>
      </c>
      <c r="F12" s="17">
        <v>84</v>
      </c>
      <c r="G12" s="4">
        <f t="shared" si="1"/>
        <v>256</v>
      </c>
    </row>
    <row r="13" spans="1:7" ht="18">
      <c r="A13" s="18" t="s">
        <v>49</v>
      </c>
      <c r="B13" s="22"/>
      <c r="C13" s="20">
        <f>IF(COUNT(C8:C12)&gt;4,SUM(C8:C12)-MAX(C8:C12),IF(COUNT(C8:C12)=4,SUM(C8:C12),"NT"))</f>
        <v>281</v>
      </c>
      <c r="D13" s="20">
        <f>IF(COUNT(D8:D12)&gt;4,SUM(D8:D12)-MAX(D8:D12),IF(COUNT(D8:D12)=4,SUM(D8:D12),"NT"))</f>
        <v>307</v>
      </c>
      <c r="E13" s="20">
        <f t="shared" si="0"/>
        <v>588</v>
      </c>
      <c r="F13" s="1">
        <f>IF(COUNT(F8:F12)&gt;4,SUM(F8:F12)-MAX(F8:F12),IF(COUNT(F8:F12)=4,SUM(F8:F12),"NT"))</f>
        <v>298</v>
      </c>
      <c r="G13" s="1">
        <f t="shared" si="1"/>
        <v>886</v>
      </c>
    </row>
    <row r="14" spans="1:7" ht="15.75" customHeight="1">
      <c r="A14" s="5" t="s">
        <v>18</v>
      </c>
      <c r="B14" s="5" t="s">
        <v>82</v>
      </c>
      <c r="C14" s="21">
        <v>73</v>
      </c>
      <c r="D14" s="24">
        <v>76</v>
      </c>
      <c r="E14" s="24">
        <f t="shared" si="0"/>
        <v>149</v>
      </c>
      <c r="F14" s="17">
        <v>78</v>
      </c>
      <c r="G14" s="4">
        <f t="shared" si="1"/>
        <v>227</v>
      </c>
    </row>
    <row r="15" spans="1:7" ht="15.75" customHeight="1">
      <c r="A15" s="5" t="s">
        <v>18</v>
      </c>
      <c r="B15" s="5" t="s">
        <v>84</v>
      </c>
      <c r="C15" s="21">
        <v>78</v>
      </c>
      <c r="D15" s="24">
        <v>74</v>
      </c>
      <c r="E15" s="24">
        <f t="shared" si="0"/>
        <v>152</v>
      </c>
      <c r="F15" s="17">
        <v>73</v>
      </c>
      <c r="G15" s="4">
        <f t="shared" si="1"/>
        <v>225</v>
      </c>
    </row>
    <row r="16" spans="1:7" ht="15.75" customHeight="1">
      <c r="A16" s="5" t="s">
        <v>18</v>
      </c>
      <c r="B16" s="5" t="s">
        <v>83</v>
      </c>
      <c r="C16" s="21">
        <v>76</v>
      </c>
      <c r="D16" s="24">
        <v>84</v>
      </c>
      <c r="E16" s="24">
        <f t="shared" si="0"/>
        <v>160</v>
      </c>
      <c r="F16" s="17">
        <v>73</v>
      </c>
      <c r="G16" s="4">
        <f t="shared" si="1"/>
        <v>233</v>
      </c>
    </row>
    <row r="17" spans="1:7" ht="15.75" customHeight="1">
      <c r="A17" s="5" t="s">
        <v>18</v>
      </c>
      <c r="B17" s="5" t="s">
        <v>85</v>
      </c>
      <c r="C17" s="21">
        <v>68</v>
      </c>
      <c r="D17" s="24">
        <v>71</v>
      </c>
      <c r="E17" s="24">
        <f t="shared" si="0"/>
        <v>139</v>
      </c>
      <c r="F17" s="17">
        <v>77</v>
      </c>
      <c r="G17" s="4">
        <f t="shared" si="1"/>
        <v>216</v>
      </c>
    </row>
    <row r="18" spans="1:7" ht="15.75" customHeight="1">
      <c r="A18" s="5" t="s">
        <v>18</v>
      </c>
      <c r="B18" s="5" t="s">
        <v>86</v>
      </c>
      <c r="C18" s="21">
        <v>86</v>
      </c>
      <c r="D18" s="29">
        <v>80</v>
      </c>
      <c r="E18" s="24">
        <f t="shared" si="0"/>
        <v>166</v>
      </c>
      <c r="F18" s="17">
        <v>80</v>
      </c>
      <c r="G18" s="4">
        <f t="shared" si="1"/>
        <v>246</v>
      </c>
    </row>
    <row r="19" spans="1:7" ht="18">
      <c r="A19" s="18" t="s">
        <v>18</v>
      </c>
      <c r="B19" s="22"/>
      <c r="C19" s="20">
        <f>IF(COUNT(C14:C18)&gt;4,SUM(C14:C18)-MAX(C14:C18),IF(COUNT(C14:C18)=4,SUM(C14:C18),"NT"))</f>
        <v>295</v>
      </c>
      <c r="D19" s="20">
        <f>IF(COUNT(D14:D18)&gt;4,SUM(D14:D18)-MAX(D14:D18),IF(COUNT(D14:D18)=4,SUM(D14:D18),"NT"))</f>
        <v>301</v>
      </c>
      <c r="E19" s="20">
        <f t="shared" si="0"/>
        <v>596</v>
      </c>
      <c r="F19" s="1">
        <f>IF(COUNT(F14:F18)&gt;4,SUM(F14:F18)-MAX(F14:F18),IF(COUNT(F14:F18)=4,SUM(F14:F18),"NT"))</f>
        <v>301</v>
      </c>
      <c r="G19" s="1">
        <f t="shared" si="1"/>
        <v>897</v>
      </c>
    </row>
    <row r="20" spans="1:7" ht="15.75" customHeight="1">
      <c r="A20" s="5" t="s">
        <v>17</v>
      </c>
      <c r="B20" s="5" t="s">
        <v>87</v>
      </c>
      <c r="C20" s="23">
        <v>75</v>
      </c>
      <c r="D20" s="23">
        <v>76</v>
      </c>
      <c r="E20" s="24">
        <f t="shared" si="0"/>
        <v>151</v>
      </c>
      <c r="F20" s="17">
        <v>79</v>
      </c>
      <c r="G20" s="4">
        <f t="shared" si="1"/>
        <v>230</v>
      </c>
    </row>
    <row r="21" spans="1:7" ht="15.75" customHeight="1">
      <c r="A21" s="5" t="s">
        <v>17</v>
      </c>
      <c r="B21" s="5" t="s">
        <v>88</v>
      </c>
      <c r="C21" s="23">
        <v>78</v>
      </c>
      <c r="D21" s="23">
        <v>69</v>
      </c>
      <c r="E21" s="24">
        <f t="shared" si="0"/>
        <v>147</v>
      </c>
      <c r="F21" s="17">
        <v>78</v>
      </c>
      <c r="G21" s="4">
        <f t="shared" si="1"/>
        <v>225</v>
      </c>
    </row>
    <row r="22" spans="1:7" ht="15.75" customHeight="1">
      <c r="A22" s="5" t="s">
        <v>17</v>
      </c>
      <c r="B22" s="5" t="s">
        <v>89</v>
      </c>
      <c r="C22" s="23">
        <v>76</v>
      </c>
      <c r="D22" s="23">
        <v>82</v>
      </c>
      <c r="E22" s="24">
        <f t="shared" si="0"/>
        <v>158</v>
      </c>
      <c r="F22" s="17">
        <v>84</v>
      </c>
      <c r="G22" s="4">
        <f t="shared" si="1"/>
        <v>242</v>
      </c>
    </row>
    <row r="23" spans="1:7" ht="15.75" customHeight="1">
      <c r="A23" s="5" t="s">
        <v>17</v>
      </c>
      <c r="B23" s="5" t="s">
        <v>90</v>
      </c>
      <c r="C23" s="23">
        <v>79</v>
      </c>
      <c r="D23" s="23">
        <v>85</v>
      </c>
      <c r="E23" s="24">
        <f t="shared" si="0"/>
        <v>164</v>
      </c>
      <c r="F23" s="17">
        <v>76</v>
      </c>
      <c r="G23" s="4">
        <f t="shared" si="1"/>
        <v>240</v>
      </c>
    </row>
    <row r="24" spans="1:7" ht="15.75" customHeight="1">
      <c r="A24" s="5" t="s">
        <v>17</v>
      </c>
      <c r="B24" s="5" t="s">
        <v>91</v>
      </c>
      <c r="C24" s="23">
        <v>76</v>
      </c>
      <c r="D24" s="23">
        <v>78</v>
      </c>
      <c r="E24" s="24">
        <f t="shared" si="0"/>
        <v>154</v>
      </c>
      <c r="F24" s="17">
        <v>73</v>
      </c>
      <c r="G24" s="4">
        <f t="shared" si="1"/>
        <v>227</v>
      </c>
    </row>
    <row r="25" spans="1:7" ht="18">
      <c r="A25" s="18" t="s">
        <v>17</v>
      </c>
      <c r="B25" s="22"/>
      <c r="C25" s="20">
        <f>IF(COUNT(C20:C24)&gt;4,SUM(C20:C24)-MAX(C20:C24),IF(COUNT(C20:C24)=4,SUM(C20:C24),"NT"))</f>
        <v>305</v>
      </c>
      <c r="D25" s="20">
        <f>IF(COUNT(D20:D24)&gt;4,SUM(D20:D24)-MAX(D20:D24),IF(COUNT(D20:D24)=4,SUM(D20:D24),"NT"))</f>
        <v>305</v>
      </c>
      <c r="E25" s="20">
        <f t="shared" si="0"/>
        <v>610</v>
      </c>
      <c r="F25" s="1">
        <f>IF(COUNT(F20:F24)&gt;4,SUM(F20:F24)-MAX(F20:F24),IF(COUNT(F20:F24)=4,SUM(F20:F24),"NT"))</f>
        <v>306</v>
      </c>
      <c r="G25" s="1">
        <f t="shared" si="1"/>
        <v>916</v>
      </c>
    </row>
    <row r="26" spans="1:7" ht="15.75" customHeight="1">
      <c r="A26" s="5" t="s">
        <v>71</v>
      </c>
      <c r="B26" s="5" t="s">
        <v>92</v>
      </c>
      <c r="C26" s="23">
        <v>75</v>
      </c>
      <c r="D26" s="23">
        <v>78</v>
      </c>
      <c r="E26" s="24">
        <f t="shared" si="0"/>
        <v>153</v>
      </c>
      <c r="F26" s="17">
        <v>72</v>
      </c>
      <c r="G26" s="4">
        <f t="shared" si="1"/>
        <v>225</v>
      </c>
    </row>
    <row r="27" spans="1:7" ht="15.75" customHeight="1">
      <c r="A27" s="5" t="s">
        <v>71</v>
      </c>
      <c r="B27" s="5" t="s">
        <v>93</v>
      </c>
      <c r="C27" s="23">
        <v>81</v>
      </c>
      <c r="D27" s="23">
        <v>86</v>
      </c>
      <c r="E27" s="24">
        <f t="shared" si="0"/>
        <v>167</v>
      </c>
      <c r="F27" s="17">
        <v>80</v>
      </c>
      <c r="G27" s="4">
        <f t="shared" si="1"/>
        <v>247</v>
      </c>
    </row>
    <row r="28" spans="1:7" ht="15.75" customHeight="1">
      <c r="A28" s="5" t="s">
        <v>71</v>
      </c>
      <c r="B28" s="5" t="s">
        <v>94</v>
      </c>
      <c r="C28" s="23">
        <v>78</v>
      </c>
      <c r="D28" s="23">
        <v>75</v>
      </c>
      <c r="E28" s="24">
        <f t="shared" si="0"/>
        <v>153</v>
      </c>
      <c r="F28" s="17">
        <v>84</v>
      </c>
      <c r="G28" s="4">
        <f t="shared" si="1"/>
        <v>237</v>
      </c>
    </row>
    <row r="29" spans="1:7" ht="15.75" customHeight="1">
      <c r="A29" s="5" t="s">
        <v>71</v>
      </c>
      <c r="B29" s="5" t="s">
        <v>95</v>
      </c>
      <c r="C29" s="23">
        <v>73</v>
      </c>
      <c r="D29" s="23">
        <v>76</v>
      </c>
      <c r="E29" s="24">
        <f t="shared" si="0"/>
        <v>149</v>
      </c>
      <c r="F29" s="17">
        <v>76</v>
      </c>
      <c r="G29" s="4">
        <f t="shared" si="1"/>
        <v>225</v>
      </c>
    </row>
    <row r="30" spans="1:7" ht="15.75" customHeight="1">
      <c r="A30" s="5" t="s">
        <v>71</v>
      </c>
      <c r="B30" s="5" t="s">
        <v>96</v>
      </c>
      <c r="C30" s="23">
        <v>84</v>
      </c>
      <c r="D30" s="23">
        <v>82</v>
      </c>
      <c r="E30" s="24">
        <f t="shared" si="0"/>
        <v>166</v>
      </c>
      <c r="F30" s="17">
        <v>88</v>
      </c>
      <c r="G30" s="4">
        <f t="shared" si="1"/>
        <v>254</v>
      </c>
    </row>
    <row r="31" spans="1:7" ht="18">
      <c r="A31" s="18" t="s">
        <v>71</v>
      </c>
      <c r="B31" s="22"/>
      <c r="C31" s="20">
        <f>IF(COUNT(C26:C30)&gt;4,SUM(C26:C30)-MAX(C26:C30),IF(COUNT(C26:C30)=4,SUM(C26:C30),"NT"))</f>
        <v>307</v>
      </c>
      <c r="D31" s="20">
        <f>IF(COUNT(D26:D30)&gt;4,SUM(D26:D30)-MAX(D26:D30),IF(COUNT(D26:D30)=4,SUM(D26:D30),"NT"))</f>
        <v>311</v>
      </c>
      <c r="E31" s="20">
        <f t="shared" si="0"/>
        <v>618</v>
      </c>
      <c r="F31" s="1">
        <f>IF(COUNT(F26:F30)&gt;4,SUM(F26:F30)-MAX(F26:F30),IF(COUNT(F26:F30)=4,SUM(F26:F30),"NT"))</f>
        <v>312</v>
      </c>
      <c r="G31" s="1">
        <f t="shared" si="1"/>
        <v>930</v>
      </c>
    </row>
    <row r="32" spans="1:7" ht="15.75" customHeight="1">
      <c r="A32" s="5" t="s">
        <v>16</v>
      </c>
      <c r="B32" s="5" t="s">
        <v>97</v>
      </c>
      <c r="C32" s="24">
        <v>72</v>
      </c>
      <c r="D32" s="24">
        <v>77</v>
      </c>
      <c r="E32" s="24">
        <f t="shared" si="0"/>
        <v>149</v>
      </c>
      <c r="F32" s="17">
        <v>78</v>
      </c>
      <c r="G32" s="4">
        <f t="shared" si="1"/>
        <v>227</v>
      </c>
    </row>
    <row r="33" spans="1:7" ht="15.75" customHeight="1">
      <c r="A33" s="5" t="s">
        <v>16</v>
      </c>
      <c r="B33" s="5" t="s">
        <v>98</v>
      </c>
      <c r="C33" s="24">
        <v>82</v>
      </c>
      <c r="D33" s="24">
        <v>74</v>
      </c>
      <c r="E33" s="24">
        <f t="shared" si="0"/>
        <v>156</v>
      </c>
      <c r="F33" s="17">
        <v>75</v>
      </c>
      <c r="G33" s="4">
        <f t="shared" si="1"/>
        <v>231</v>
      </c>
    </row>
    <row r="34" spans="1:7" ht="15.75" customHeight="1">
      <c r="A34" s="5" t="s">
        <v>16</v>
      </c>
      <c r="B34" s="5" t="s">
        <v>99</v>
      </c>
      <c r="C34" s="24">
        <v>72</v>
      </c>
      <c r="D34" s="24">
        <v>76</v>
      </c>
      <c r="E34" s="24">
        <f t="shared" si="0"/>
        <v>148</v>
      </c>
      <c r="F34" s="17">
        <v>81</v>
      </c>
      <c r="G34" s="4">
        <f t="shared" si="1"/>
        <v>229</v>
      </c>
    </row>
    <row r="35" spans="1:7" ht="15.75" customHeight="1">
      <c r="A35" s="5" t="s">
        <v>16</v>
      </c>
      <c r="B35" s="5" t="s">
        <v>100</v>
      </c>
      <c r="C35" s="24">
        <v>79</v>
      </c>
      <c r="D35" s="24">
        <v>78</v>
      </c>
      <c r="E35" s="24">
        <f t="shared" si="0"/>
        <v>157</v>
      </c>
      <c r="F35" s="17">
        <v>76</v>
      </c>
      <c r="G35" s="4">
        <f t="shared" si="1"/>
        <v>233</v>
      </c>
    </row>
    <row r="36" spans="1:7" ht="15.75" customHeight="1">
      <c r="A36" s="5" t="s">
        <v>16</v>
      </c>
      <c r="B36" s="5" t="s">
        <v>101</v>
      </c>
      <c r="C36" s="24">
        <v>82</v>
      </c>
      <c r="D36" s="24">
        <v>74</v>
      </c>
      <c r="E36" s="24">
        <f t="shared" si="0"/>
        <v>156</v>
      </c>
      <c r="F36" s="17">
        <v>77</v>
      </c>
      <c r="G36" s="4">
        <f t="shared" si="1"/>
        <v>233</v>
      </c>
    </row>
    <row r="37" spans="1:7" ht="18">
      <c r="A37" s="18" t="s">
        <v>16</v>
      </c>
      <c r="B37" s="22"/>
      <c r="C37" s="20">
        <f>IF(COUNT(C32:C36)&gt;4,SUM(C32:C36)-MAX(C32:C36),IF(COUNT(C32:C36)=4,SUM(C32:C36),"NT"))</f>
        <v>305</v>
      </c>
      <c r="D37" s="20">
        <f>IF(COUNT(D32:D36)&gt;4,SUM(D32:D36)-MAX(D32:D36),IF(COUNT(D32:D36)=4,SUM(D32:D36),"NT"))</f>
        <v>301</v>
      </c>
      <c r="E37" s="20">
        <f t="shared" si="0"/>
        <v>606</v>
      </c>
      <c r="F37" s="1">
        <f>IF(COUNT(F32:F36)&gt;4,SUM(F32:F36)-MAX(F32:F36),IF(COUNT(F32:F36)=4,SUM(F32:F36),"NT"))</f>
        <v>306</v>
      </c>
      <c r="G37" s="1">
        <f t="shared" si="1"/>
        <v>912</v>
      </c>
    </row>
    <row r="38" spans="1:7" ht="15.75" customHeight="1">
      <c r="A38" s="5" t="s">
        <v>50</v>
      </c>
      <c r="B38" s="5" t="s">
        <v>102</v>
      </c>
      <c r="C38" s="24">
        <v>72</v>
      </c>
      <c r="D38" s="24">
        <v>74</v>
      </c>
      <c r="E38" s="24">
        <f t="shared" si="0"/>
        <v>146</v>
      </c>
      <c r="F38" s="17">
        <v>70</v>
      </c>
      <c r="G38" s="4">
        <f t="shared" si="1"/>
        <v>216</v>
      </c>
    </row>
    <row r="39" spans="1:7" ht="15.75" customHeight="1">
      <c r="A39" s="5" t="s">
        <v>50</v>
      </c>
      <c r="B39" s="5" t="s">
        <v>104</v>
      </c>
      <c r="C39" s="24">
        <v>86</v>
      </c>
      <c r="D39" s="24">
        <v>89</v>
      </c>
      <c r="E39" s="24">
        <f t="shared" si="0"/>
        <v>175</v>
      </c>
      <c r="F39" s="17">
        <v>88</v>
      </c>
      <c r="G39" s="4">
        <f t="shared" si="1"/>
        <v>263</v>
      </c>
    </row>
    <row r="40" spans="1:7" ht="15.75" customHeight="1">
      <c r="A40" s="5" t="s">
        <v>50</v>
      </c>
      <c r="B40" s="5" t="s">
        <v>103</v>
      </c>
      <c r="C40" s="24">
        <v>83</v>
      </c>
      <c r="D40" s="24">
        <v>75</v>
      </c>
      <c r="E40" s="24">
        <f t="shared" si="0"/>
        <v>158</v>
      </c>
      <c r="F40" s="17">
        <v>77</v>
      </c>
      <c r="G40" s="4">
        <f t="shared" si="1"/>
        <v>235</v>
      </c>
    </row>
    <row r="41" spans="1:7" ht="15.75" customHeight="1">
      <c r="A41" s="5" t="s">
        <v>50</v>
      </c>
      <c r="B41" s="5" t="s">
        <v>105</v>
      </c>
      <c r="C41" s="24">
        <v>81</v>
      </c>
      <c r="D41" s="24">
        <v>78</v>
      </c>
      <c r="E41" s="24">
        <f t="shared" si="0"/>
        <v>159</v>
      </c>
      <c r="F41" s="17">
        <v>79</v>
      </c>
      <c r="G41" s="4">
        <f t="shared" si="1"/>
        <v>238</v>
      </c>
    </row>
    <row r="42" spans="1:7" ht="15.75" customHeight="1">
      <c r="A42" s="5" t="s">
        <v>50</v>
      </c>
      <c r="B42" s="5" t="s">
        <v>106</v>
      </c>
      <c r="C42" s="24">
        <v>87</v>
      </c>
      <c r="D42" s="24">
        <v>81</v>
      </c>
      <c r="E42" s="24">
        <f t="shared" si="0"/>
        <v>168</v>
      </c>
      <c r="F42" s="17">
        <v>85</v>
      </c>
      <c r="G42" s="4">
        <f t="shared" si="1"/>
        <v>253</v>
      </c>
    </row>
    <row r="43" spans="1:7" ht="18">
      <c r="A43" s="18" t="s">
        <v>50</v>
      </c>
      <c r="B43" s="22"/>
      <c r="C43" s="20">
        <f>IF(COUNT(C38:C42)&gt;4,SUM(C38:C42)-MAX(C38:C42),IF(COUNT(C38:C42)=4,SUM(C38:C42),"NT"))</f>
        <v>322</v>
      </c>
      <c r="D43" s="20">
        <f>IF(COUNT(D38:D42)&gt;4,SUM(D38:D42)-MAX(D38:D42),IF(COUNT(D38:D42)=4,SUM(D38:D42),"NT"))</f>
        <v>308</v>
      </c>
      <c r="E43" s="20">
        <f t="shared" si="0"/>
        <v>630</v>
      </c>
      <c r="F43" s="1">
        <f>IF(COUNT(F38:F42)&gt;4,SUM(F38:F42)-MAX(F38:F42),IF(COUNT(F38:F42)=4,SUM(F38:F42),"NT"))</f>
        <v>311</v>
      </c>
      <c r="G43" s="1">
        <f t="shared" si="1"/>
        <v>941</v>
      </c>
    </row>
    <row r="44" spans="1:7" ht="15.75" customHeight="1">
      <c r="A44" s="5" t="s">
        <v>51</v>
      </c>
      <c r="B44" s="5" t="s">
        <v>107</v>
      </c>
      <c r="C44" s="24">
        <v>76</v>
      </c>
      <c r="D44" s="24">
        <v>78</v>
      </c>
      <c r="E44" s="24">
        <f t="shared" si="0"/>
        <v>154</v>
      </c>
      <c r="F44" s="17">
        <v>75</v>
      </c>
      <c r="G44" s="4">
        <f t="shared" si="1"/>
        <v>229</v>
      </c>
    </row>
    <row r="45" spans="1:7" ht="15.75" customHeight="1">
      <c r="A45" s="5" t="s">
        <v>51</v>
      </c>
      <c r="B45" s="5" t="s">
        <v>108</v>
      </c>
      <c r="C45" s="24">
        <v>76</v>
      </c>
      <c r="D45" s="24">
        <v>77</v>
      </c>
      <c r="E45" s="24">
        <f t="shared" si="0"/>
        <v>153</v>
      </c>
      <c r="F45" s="17">
        <v>75</v>
      </c>
      <c r="G45" s="4">
        <f t="shared" si="1"/>
        <v>228</v>
      </c>
    </row>
    <row r="46" spans="1:7" ht="15.75" customHeight="1">
      <c r="A46" s="5" t="s">
        <v>51</v>
      </c>
      <c r="B46" s="5" t="s">
        <v>109</v>
      </c>
      <c r="C46" s="24">
        <v>77</v>
      </c>
      <c r="D46" s="24">
        <v>75</v>
      </c>
      <c r="E46" s="24">
        <f t="shared" si="0"/>
        <v>152</v>
      </c>
      <c r="F46" s="17">
        <v>79</v>
      </c>
      <c r="G46" s="4">
        <f t="shared" si="1"/>
        <v>231</v>
      </c>
    </row>
    <row r="47" spans="1:7" ht="15.75" customHeight="1">
      <c r="A47" s="5" t="s">
        <v>51</v>
      </c>
      <c r="B47" s="5" t="s">
        <v>110</v>
      </c>
      <c r="C47" s="24">
        <v>82</v>
      </c>
      <c r="D47" s="24">
        <v>71</v>
      </c>
      <c r="E47" s="24">
        <f t="shared" si="0"/>
        <v>153</v>
      </c>
      <c r="F47" s="17">
        <v>72</v>
      </c>
      <c r="G47" s="4">
        <f t="shared" si="1"/>
        <v>225</v>
      </c>
    </row>
    <row r="48" spans="1:7" ht="15.75" customHeight="1">
      <c r="A48" s="5" t="s">
        <v>51</v>
      </c>
      <c r="B48" s="5" t="s">
        <v>111</v>
      </c>
      <c r="C48" s="24">
        <v>78</v>
      </c>
      <c r="D48" s="24">
        <v>76</v>
      </c>
      <c r="E48" s="24">
        <f t="shared" si="0"/>
        <v>154</v>
      </c>
      <c r="F48" s="17">
        <v>78</v>
      </c>
      <c r="G48" s="4">
        <f t="shared" si="1"/>
        <v>232</v>
      </c>
    </row>
    <row r="49" spans="1:7" ht="18">
      <c r="A49" s="25" t="s">
        <v>51</v>
      </c>
      <c r="B49" s="22"/>
      <c r="C49" s="20">
        <f>IF(COUNT(C44:C48)&gt;4,SUM(C44:C48)-MAX(C44:C48),IF(COUNT(C44:C48)=4,SUM(C44:C48),"NT"))</f>
        <v>307</v>
      </c>
      <c r="D49" s="20">
        <f>IF(COUNT(D44:D48)&gt;4,SUM(D44:D48)-MAX(D44:D48),IF(COUNT(D44:D48)=4,SUM(D44:D48),"NT"))</f>
        <v>299</v>
      </c>
      <c r="E49" s="20">
        <f t="shared" si="0"/>
        <v>606</v>
      </c>
      <c r="F49" s="1">
        <f>IF(COUNT(F44:F48)&gt;4,SUM(F44:F48)-MAX(F44:F48),IF(COUNT(F44:F48)=4,SUM(F44:F48),"NT"))</f>
        <v>300</v>
      </c>
      <c r="G49" s="1">
        <f t="shared" si="1"/>
        <v>906</v>
      </c>
    </row>
    <row r="50" spans="1:7" ht="15.75" customHeight="1">
      <c r="A50" s="5" t="s">
        <v>36</v>
      </c>
      <c r="B50" s="5" t="s">
        <v>112</v>
      </c>
      <c r="C50" s="24">
        <v>78</v>
      </c>
      <c r="D50" s="24">
        <v>79</v>
      </c>
      <c r="E50" s="24">
        <f t="shared" si="0"/>
        <v>157</v>
      </c>
      <c r="F50" s="17">
        <v>82</v>
      </c>
      <c r="G50" s="4">
        <f t="shared" si="1"/>
        <v>239</v>
      </c>
    </row>
    <row r="51" spans="1:7" ht="15.75" customHeight="1">
      <c r="A51" s="5" t="s">
        <v>36</v>
      </c>
      <c r="B51" s="5" t="s">
        <v>113</v>
      </c>
      <c r="C51" s="24">
        <v>83</v>
      </c>
      <c r="D51" s="24">
        <v>85</v>
      </c>
      <c r="E51" s="24">
        <f t="shared" si="0"/>
        <v>168</v>
      </c>
      <c r="F51" s="17">
        <v>82</v>
      </c>
      <c r="G51" s="4">
        <f t="shared" si="1"/>
        <v>250</v>
      </c>
    </row>
    <row r="52" spans="1:7" ht="15.75" customHeight="1">
      <c r="A52" s="5" t="s">
        <v>36</v>
      </c>
      <c r="B52" s="5" t="s">
        <v>114</v>
      </c>
      <c r="C52" s="24">
        <v>80</v>
      </c>
      <c r="D52" s="24">
        <v>87</v>
      </c>
      <c r="E52" s="24">
        <f t="shared" si="0"/>
        <v>167</v>
      </c>
      <c r="F52" s="17">
        <v>85</v>
      </c>
      <c r="G52" s="4">
        <f t="shared" si="1"/>
        <v>252</v>
      </c>
    </row>
    <row r="53" spans="1:7" ht="15.75" customHeight="1">
      <c r="A53" s="5" t="s">
        <v>36</v>
      </c>
      <c r="B53" s="5" t="s">
        <v>115</v>
      </c>
      <c r="C53" s="24">
        <v>90</v>
      </c>
      <c r="D53" s="24">
        <v>86</v>
      </c>
      <c r="E53" s="24">
        <f t="shared" si="0"/>
        <v>176</v>
      </c>
      <c r="F53" s="17">
        <v>91</v>
      </c>
      <c r="G53" s="4">
        <f t="shared" si="1"/>
        <v>267</v>
      </c>
    </row>
    <row r="54" spans="1:7" ht="15.75" customHeight="1">
      <c r="A54" s="5" t="s">
        <v>36</v>
      </c>
      <c r="B54" s="5" t="s">
        <v>116</v>
      </c>
      <c r="C54" s="24">
        <v>105</v>
      </c>
      <c r="D54" s="24">
        <v>105</v>
      </c>
      <c r="E54" s="24">
        <f t="shared" si="0"/>
        <v>210</v>
      </c>
      <c r="F54" s="17">
        <v>100</v>
      </c>
      <c r="G54" s="4">
        <f t="shared" si="1"/>
        <v>310</v>
      </c>
    </row>
    <row r="55" spans="1:7" ht="18">
      <c r="A55" s="18" t="s">
        <v>36</v>
      </c>
      <c r="B55" s="22"/>
      <c r="C55" s="20">
        <f>IF(COUNT(C50:C54)&gt;4,SUM(C50:C54)-MAX(C50:C54),IF(COUNT(C50:C54)=4,SUM(C50:C54),"NT"))</f>
        <v>331</v>
      </c>
      <c r="D55" s="20">
        <f>IF(COUNT(D50:D54)&gt;4,SUM(D50:D54)-MAX(D50:D54),IF(COUNT(D50:D54)=4,SUM(D50:D54),"NT"))</f>
        <v>337</v>
      </c>
      <c r="E55" s="20">
        <f t="shared" si="0"/>
        <v>668</v>
      </c>
      <c r="F55" s="1">
        <f>IF(COUNT(F50:F54)&gt;4,SUM(F50:F54)-MAX(F50:F54),IF(COUNT(F50:F54)=4,SUM(F50:F54),"NT"))</f>
        <v>340</v>
      </c>
      <c r="G55" s="1">
        <f t="shared" si="1"/>
        <v>1008</v>
      </c>
    </row>
    <row r="56" spans="1:7" ht="15.75" customHeight="1">
      <c r="A56" s="5" t="s">
        <v>52</v>
      </c>
      <c r="B56" s="5" t="s">
        <v>117</v>
      </c>
      <c r="C56" s="24">
        <v>73</v>
      </c>
      <c r="D56" s="24">
        <v>73</v>
      </c>
      <c r="E56" s="24">
        <f t="shared" si="0"/>
        <v>146</v>
      </c>
      <c r="F56" s="17">
        <v>73</v>
      </c>
      <c r="G56" s="4">
        <f t="shared" si="1"/>
        <v>219</v>
      </c>
    </row>
    <row r="57" spans="1:7" ht="15.75" customHeight="1">
      <c r="A57" s="5" t="s">
        <v>52</v>
      </c>
      <c r="B57" s="5" t="s">
        <v>118</v>
      </c>
      <c r="C57" s="24">
        <v>74</v>
      </c>
      <c r="D57" s="24">
        <v>73</v>
      </c>
      <c r="E57" s="24">
        <f t="shared" si="0"/>
        <v>147</v>
      </c>
      <c r="F57" s="17">
        <v>77</v>
      </c>
      <c r="G57" s="4">
        <f t="shared" si="1"/>
        <v>224</v>
      </c>
    </row>
    <row r="58" spans="1:7" ht="15.75" customHeight="1">
      <c r="A58" s="5" t="s">
        <v>52</v>
      </c>
      <c r="B58" s="5" t="s">
        <v>119</v>
      </c>
      <c r="C58" s="24">
        <v>79</v>
      </c>
      <c r="D58" s="24">
        <v>80</v>
      </c>
      <c r="E58" s="24">
        <f t="shared" si="0"/>
        <v>159</v>
      </c>
      <c r="F58" s="17">
        <v>79</v>
      </c>
      <c r="G58" s="4">
        <f t="shared" si="1"/>
        <v>238</v>
      </c>
    </row>
    <row r="59" spans="1:7" ht="15.75" customHeight="1">
      <c r="A59" s="5" t="s">
        <v>52</v>
      </c>
      <c r="B59" s="5" t="s">
        <v>120</v>
      </c>
      <c r="C59" s="24">
        <v>82</v>
      </c>
      <c r="D59" s="24">
        <v>74</v>
      </c>
      <c r="E59" s="24">
        <f t="shared" si="0"/>
        <v>156</v>
      </c>
      <c r="F59" s="17">
        <v>77</v>
      </c>
      <c r="G59" s="4">
        <f t="shared" si="1"/>
        <v>233</v>
      </c>
    </row>
    <row r="60" spans="1:7" ht="15.75" customHeight="1">
      <c r="A60" s="5" t="s">
        <v>52</v>
      </c>
      <c r="B60" s="5" t="s">
        <v>121</v>
      </c>
      <c r="C60" s="24">
        <v>81</v>
      </c>
      <c r="D60" s="24">
        <v>74</v>
      </c>
      <c r="E60" s="24">
        <f t="shared" si="0"/>
        <v>155</v>
      </c>
      <c r="F60" s="17">
        <v>73</v>
      </c>
      <c r="G60" s="4">
        <f t="shared" si="1"/>
        <v>228</v>
      </c>
    </row>
    <row r="61" spans="1:7" ht="18">
      <c r="A61" s="18" t="s">
        <v>52</v>
      </c>
      <c r="B61" s="22"/>
      <c r="C61" s="20">
        <f>IF(COUNT(C56:C60)&gt;4,SUM(C56:C60)-MAX(C56:C60),IF(COUNT(C56:C60)=4,SUM(C56:C60),"NT"))</f>
        <v>307</v>
      </c>
      <c r="D61" s="20">
        <f>IF(COUNT(D56:D60)&gt;4,SUM(D56:D60)-MAX(D56:D60),IF(COUNT(D56:D60)=4,SUM(D56:D60),"NT"))</f>
        <v>294</v>
      </c>
      <c r="E61" s="20">
        <f t="shared" si="0"/>
        <v>601</v>
      </c>
      <c r="F61" s="1">
        <f>IF(COUNT(F56:F60)&gt;4,SUM(F56:F60)-MAX(F56:F60),IF(COUNT(F56:F60)=4,SUM(F56:F60),"NT"))</f>
        <v>300</v>
      </c>
      <c r="G61" s="1">
        <f t="shared" si="1"/>
        <v>901</v>
      </c>
    </row>
    <row r="62" spans="1:7" ht="15.75" customHeight="1">
      <c r="A62" s="5" t="s">
        <v>53</v>
      </c>
      <c r="B62" s="5" t="s">
        <v>123</v>
      </c>
      <c r="C62" s="24">
        <v>80</v>
      </c>
      <c r="D62" s="24">
        <v>74</v>
      </c>
      <c r="E62" s="24">
        <f t="shared" si="0"/>
        <v>154</v>
      </c>
      <c r="F62" s="17">
        <v>76</v>
      </c>
      <c r="G62" s="4">
        <f t="shared" si="1"/>
        <v>230</v>
      </c>
    </row>
    <row r="63" spans="1:7" ht="15.75" customHeight="1">
      <c r="A63" s="5" t="s">
        <v>53</v>
      </c>
      <c r="B63" s="5" t="s">
        <v>124</v>
      </c>
      <c r="C63" s="24">
        <v>82</v>
      </c>
      <c r="D63" s="24">
        <v>83</v>
      </c>
      <c r="E63" s="24">
        <f t="shared" si="0"/>
        <v>165</v>
      </c>
      <c r="F63" s="17">
        <v>79</v>
      </c>
      <c r="G63" s="4">
        <f t="shared" si="1"/>
        <v>244</v>
      </c>
    </row>
    <row r="64" spans="1:7" ht="15.75" customHeight="1">
      <c r="A64" s="5" t="s">
        <v>53</v>
      </c>
      <c r="B64" s="5" t="s">
        <v>125</v>
      </c>
      <c r="C64" s="24">
        <v>81</v>
      </c>
      <c r="D64" s="24">
        <v>81</v>
      </c>
      <c r="E64" s="24">
        <f t="shared" si="0"/>
        <v>162</v>
      </c>
      <c r="F64" s="17">
        <v>78</v>
      </c>
      <c r="G64" s="4">
        <f t="shared" si="1"/>
        <v>240</v>
      </c>
    </row>
    <row r="65" spans="1:7" ht="15.75" customHeight="1">
      <c r="A65" s="5" t="s">
        <v>53</v>
      </c>
      <c r="B65" s="5" t="s">
        <v>126</v>
      </c>
      <c r="C65" s="24">
        <v>81</v>
      </c>
      <c r="D65" s="24">
        <v>85</v>
      </c>
      <c r="E65" s="24">
        <f t="shared" si="0"/>
        <v>166</v>
      </c>
      <c r="F65" s="17">
        <v>90</v>
      </c>
      <c r="G65" s="4">
        <f t="shared" si="1"/>
        <v>256</v>
      </c>
    </row>
    <row r="66" spans="1:7" ht="15.75" customHeight="1">
      <c r="A66" s="5" t="s">
        <v>53</v>
      </c>
      <c r="B66" s="5" t="s">
        <v>127</v>
      </c>
      <c r="C66" s="24">
        <v>95</v>
      </c>
      <c r="D66" s="24">
        <v>92</v>
      </c>
      <c r="E66" s="24">
        <f aca="true" t="shared" si="2" ref="E66:E129">SUM(C66:D66)</f>
        <v>187</v>
      </c>
      <c r="F66" s="17">
        <v>81</v>
      </c>
      <c r="G66" s="4">
        <f aca="true" t="shared" si="3" ref="G66:G129">SUM(E66:F66)</f>
        <v>268</v>
      </c>
    </row>
    <row r="67" spans="1:7" ht="18">
      <c r="A67" s="18" t="s">
        <v>53</v>
      </c>
      <c r="B67" s="22"/>
      <c r="C67" s="20">
        <f>IF(COUNT(C62:C66)&gt;4,SUM(C62:C66)-MAX(C62:C66),IF(COUNT(C62:C66)=4,SUM(C62:C66),"NT"))</f>
        <v>324</v>
      </c>
      <c r="D67" s="20">
        <f>IF(COUNT(D62:D66)&gt;4,SUM(D62:D66)-MAX(D62:D66),IF(COUNT(D62:D66)=4,SUM(D62:D66),"NT"))</f>
        <v>323</v>
      </c>
      <c r="E67" s="20">
        <f t="shared" si="2"/>
        <v>647</v>
      </c>
      <c r="F67" s="1">
        <f>IF(COUNT(F62:F66)&gt;4,SUM(F62:F66)-MAX(F62:F66),IF(COUNT(F62:F66)=4,SUM(F62:F66),"NT"))</f>
        <v>314</v>
      </c>
      <c r="G67" s="1">
        <f t="shared" si="3"/>
        <v>961</v>
      </c>
    </row>
    <row r="68" spans="1:7" ht="15.75" customHeight="1">
      <c r="A68" s="5" t="s">
        <v>54</v>
      </c>
      <c r="B68" s="5" t="s">
        <v>129</v>
      </c>
      <c r="C68" s="24">
        <v>70</v>
      </c>
      <c r="D68" s="24">
        <v>71</v>
      </c>
      <c r="E68" s="24">
        <f t="shared" si="2"/>
        <v>141</v>
      </c>
      <c r="F68" s="17">
        <v>68</v>
      </c>
      <c r="G68" s="4">
        <f t="shared" si="3"/>
        <v>209</v>
      </c>
    </row>
    <row r="69" spans="1:7" ht="15.75" customHeight="1">
      <c r="A69" s="5" t="s">
        <v>54</v>
      </c>
      <c r="B69" s="5" t="s">
        <v>128</v>
      </c>
      <c r="C69" s="24">
        <v>76</v>
      </c>
      <c r="D69" s="24">
        <v>75</v>
      </c>
      <c r="E69" s="24">
        <f t="shared" si="2"/>
        <v>151</v>
      </c>
      <c r="F69" s="17">
        <v>67</v>
      </c>
      <c r="G69" s="4">
        <f t="shared" si="3"/>
        <v>218</v>
      </c>
    </row>
    <row r="70" spans="1:7" ht="15.75" customHeight="1">
      <c r="A70" s="5" t="s">
        <v>54</v>
      </c>
      <c r="B70" s="5" t="s">
        <v>312</v>
      </c>
      <c r="C70" s="24">
        <v>79</v>
      </c>
      <c r="D70" s="24">
        <v>71</v>
      </c>
      <c r="E70" s="24">
        <f t="shared" si="2"/>
        <v>150</v>
      </c>
      <c r="F70" s="17">
        <v>71</v>
      </c>
      <c r="G70" s="4">
        <f t="shared" si="3"/>
        <v>221</v>
      </c>
    </row>
    <row r="71" spans="1:7" ht="15.75" customHeight="1">
      <c r="A71" s="5" t="s">
        <v>54</v>
      </c>
      <c r="B71" s="5" t="s">
        <v>130</v>
      </c>
      <c r="C71" s="24">
        <v>80</v>
      </c>
      <c r="D71" s="24">
        <v>76</v>
      </c>
      <c r="E71" s="24">
        <f t="shared" si="2"/>
        <v>156</v>
      </c>
      <c r="F71" s="17">
        <v>74</v>
      </c>
      <c r="G71" s="4">
        <f t="shared" si="3"/>
        <v>230</v>
      </c>
    </row>
    <row r="72" spans="1:7" ht="15.75" customHeight="1">
      <c r="A72" s="5" t="s">
        <v>54</v>
      </c>
      <c r="B72" s="5" t="s">
        <v>131</v>
      </c>
      <c r="C72" s="24">
        <v>72</v>
      </c>
      <c r="D72" s="24">
        <v>73</v>
      </c>
      <c r="E72" s="24">
        <f t="shared" si="2"/>
        <v>145</v>
      </c>
      <c r="F72" s="17">
        <v>78</v>
      </c>
      <c r="G72" s="4">
        <f t="shared" si="3"/>
        <v>223</v>
      </c>
    </row>
    <row r="73" spans="1:7" ht="18">
      <c r="A73" s="18" t="s">
        <v>54</v>
      </c>
      <c r="B73" s="22"/>
      <c r="C73" s="20">
        <f>IF(COUNT(C68:C72)&gt;4,SUM(C68:C72)-MAX(C68:C72),IF(COUNT(C68:C72)=4,SUM(C68:C72),"NT"))</f>
        <v>297</v>
      </c>
      <c r="D73" s="20">
        <f>IF(COUNT(D68:D72)&gt;4,SUM(D68:D72)-MAX(D68:D72),IF(COUNT(D68:D72)=4,SUM(D68:D72),"NT"))</f>
        <v>290</v>
      </c>
      <c r="E73" s="20">
        <f t="shared" si="2"/>
        <v>587</v>
      </c>
      <c r="F73" s="1">
        <f>IF(COUNT(F68:F72)&gt;4,SUM(F68:F72)-MAX(F68:F72),IF(COUNT(F68:F72)=4,SUM(F68:F72),"NT"))</f>
        <v>280</v>
      </c>
      <c r="G73" s="1">
        <f t="shared" si="3"/>
        <v>867</v>
      </c>
    </row>
    <row r="74" spans="1:7" ht="15.75" customHeight="1">
      <c r="A74" s="5" t="s">
        <v>15</v>
      </c>
      <c r="B74" s="5" t="s">
        <v>132</v>
      </c>
      <c r="C74" s="24">
        <v>84</v>
      </c>
      <c r="D74" s="24">
        <v>83</v>
      </c>
      <c r="E74" s="24">
        <f t="shared" si="2"/>
        <v>167</v>
      </c>
      <c r="F74" s="17">
        <v>80</v>
      </c>
      <c r="G74" s="4">
        <f t="shared" si="3"/>
        <v>247</v>
      </c>
    </row>
    <row r="75" spans="1:7" ht="15.75" customHeight="1">
      <c r="A75" s="5" t="s">
        <v>15</v>
      </c>
      <c r="B75" s="5" t="s">
        <v>133</v>
      </c>
      <c r="C75" s="24">
        <v>82</v>
      </c>
      <c r="D75" s="24">
        <v>83</v>
      </c>
      <c r="E75" s="24">
        <f t="shared" si="2"/>
        <v>165</v>
      </c>
      <c r="F75" s="17">
        <v>85</v>
      </c>
      <c r="G75" s="4">
        <f t="shared" si="3"/>
        <v>250</v>
      </c>
    </row>
    <row r="76" spans="1:7" ht="15.75" customHeight="1">
      <c r="A76" s="5" t="s">
        <v>15</v>
      </c>
      <c r="B76" s="5" t="s">
        <v>134</v>
      </c>
      <c r="C76" s="24">
        <v>78</v>
      </c>
      <c r="D76" s="24">
        <v>83</v>
      </c>
      <c r="E76" s="24">
        <f t="shared" si="2"/>
        <v>161</v>
      </c>
      <c r="F76" s="17">
        <v>83</v>
      </c>
      <c r="G76" s="4">
        <f t="shared" si="3"/>
        <v>244</v>
      </c>
    </row>
    <row r="77" spans="1:7" ht="15.75" customHeight="1">
      <c r="A77" s="5" t="s">
        <v>15</v>
      </c>
      <c r="B77" s="5" t="s">
        <v>135</v>
      </c>
      <c r="C77" s="24">
        <v>88</v>
      </c>
      <c r="D77" s="24">
        <v>83</v>
      </c>
      <c r="E77" s="24">
        <f t="shared" si="2"/>
        <v>171</v>
      </c>
      <c r="F77" s="17">
        <v>87</v>
      </c>
      <c r="G77" s="4">
        <f t="shared" si="3"/>
        <v>258</v>
      </c>
    </row>
    <row r="78" spans="1:7" ht="15.75" customHeight="1">
      <c r="A78" s="5" t="s">
        <v>15</v>
      </c>
      <c r="B78" s="5" t="s">
        <v>136</v>
      </c>
      <c r="C78" s="24">
        <v>97</v>
      </c>
      <c r="D78" s="24">
        <v>78</v>
      </c>
      <c r="E78" s="24">
        <f t="shared" si="2"/>
        <v>175</v>
      </c>
      <c r="F78" s="17">
        <v>87</v>
      </c>
      <c r="G78" s="4">
        <f t="shared" si="3"/>
        <v>262</v>
      </c>
    </row>
    <row r="79" spans="1:7" ht="18">
      <c r="A79" s="18" t="s">
        <v>15</v>
      </c>
      <c r="B79" s="22"/>
      <c r="C79" s="20">
        <f>IF(COUNT(C74:C78)&gt;4,SUM(C74:C78)-MAX(C74:C78),IF(COUNT(C74:C78)=4,SUM(C74:C78),"NT"))</f>
        <v>332</v>
      </c>
      <c r="D79" s="20">
        <f>IF(COUNT(D74:D78)&gt;4,SUM(D74:D78)-MAX(D74:D78),IF(COUNT(D74:D78)=4,SUM(D74:D78),"NT"))</f>
        <v>327</v>
      </c>
      <c r="E79" s="20">
        <f t="shared" si="2"/>
        <v>659</v>
      </c>
      <c r="F79" s="1">
        <f>IF(COUNT(F74:F78)&gt;4,SUM(F74:F78)-MAX(F74:F78),IF(COUNT(F74:F78)=4,SUM(F74:F78),"NT"))</f>
        <v>335</v>
      </c>
      <c r="G79" s="1">
        <f t="shared" si="3"/>
        <v>994</v>
      </c>
    </row>
    <row r="80" spans="1:7" ht="15.75" customHeight="1">
      <c r="A80" s="5" t="s">
        <v>39</v>
      </c>
      <c r="B80" s="5" t="s">
        <v>137</v>
      </c>
      <c r="C80" s="24">
        <v>75</v>
      </c>
      <c r="D80" s="24">
        <v>72</v>
      </c>
      <c r="E80" s="24">
        <f t="shared" si="2"/>
        <v>147</v>
      </c>
      <c r="F80" s="17">
        <v>73</v>
      </c>
      <c r="G80" s="4">
        <f t="shared" si="3"/>
        <v>220</v>
      </c>
    </row>
    <row r="81" spans="1:7" ht="15.75" customHeight="1">
      <c r="A81" s="5" t="s">
        <v>39</v>
      </c>
      <c r="B81" s="5" t="s">
        <v>138</v>
      </c>
      <c r="C81" s="24">
        <v>75</v>
      </c>
      <c r="D81" s="24">
        <v>72</v>
      </c>
      <c r="E81" s="24">
        <f t="shared" si="2"/>
        <v>147</v>
      </c>
      <c r="F81" s="17">
        <v>73</v>
      </c>
      <c r="G81" s="4">
        <f t="shared" si="3"/>
        <v>220</v>
      </c>
    </row>
    <row r="82" spans="1:7" ht="15.75" customHeight="1">
      <c r="A82" s="5" t="s">
        <v>39</v>
      </c>
      <c r="B82" s="5" t="s">
        <v>313</v>
      </c>
      <c r="C82" s="24">
        <v>78</v>
      </c>
      <c r="D82" s="24">
        <v>75</v>
      </c>
      <c r="E82" s="24">
        <f t="shared" si="2"/>
        <v>153</v>
      </c>
      <c r="F82" s="17">
        <v>71</v>
      </c>
      <c r="G82" s="4">
        <f t="shared" si="3"/>
        <v>224</v>
      </c>
    </row>
    <row r="83" spans="1:7" ht="15.75" customHeight="1">
      <c r="A83" s="5" t="s">
        <v>39</v>
      </c>
      <c r="B83" s="5" t="s">
        <v>139</v>
      </c>
      <c r="C83" s="24">
        <v>87</v>
      </c>
      <c r="D83" s="24">
        <v>81</v>
      </c>
      <c r="E83" s="24">
        <f t="shared" si="2"/>
        <v>168</v>
      </c>
      <c r="F83" s="17">
        <v>84</v>
      </c>
      <c r="G83" s="4">
        <f t="shared" si="3"/>
        <v>252</v>
      </c>
    </row>
    <row r="84" spans="1:7" ht="15.75" customHeight="1">
      <c r="A84" s="5" t="s">
        <v>39</v>
      </c>
      <c r="B84" s="5" t="s">
        <v>140</v>
      </c>
      <c r="C84" s="24">
        <v>93</v>
      </c>
      <c r="D84" s="24">
        <v>82</v>
      </c>
      <c r="E84" s="24">
        <f t="shared" si="2"/>
        <v>175</v>
      </c>
      <c r="F84" s="17">
        <v>79</v>
      </c>
      <c r="G84" s="4">
        <f t="shared" si="3"/>
        <v>254</v>
      </c>
    </row>
    <row r="85" spans="1:7" ht="18">
      <c r="A85" s="18" t="s">
        <v>39</v>
      </c>
      <c r="B85" s="22"/>
      <c r="C85" s="20">
        <f>IF(COUNT(C80:C84)&gt;4,SUM(C80:C84)-MAX(C80:C84),IF(COUNT(C80:C84)=4,SUM(C80:C84),"NT"))</f>
        <v>315</v>
      </c>
      <c r="D85" s="20">
        <f>IF(COUNT(D80:D84)&gt;4,SUM(D80:D84)-MAX(D80:D84),IF(COUNT(D80:D84)=4,SUM(D80:D84),"NT"))</f>
        <v>300</v>
      </c>
      <c r="E85" s="20">
        <f t="shared" si="2"/>
        <v>615</v>
      </c>
      <c r="F85" s="1">
        <f>IF(COUNT(F80:F84)&gt;4,SUM(F80:F84)-MAX(F80:F84),IF(COUNT(F80:F84)=4,SUM(F80:F84),"NT"))</f>
        <v>296</v>
      </c>
      <c r="G85" s="1">
        <f t="shared" si="3"/>
        <v>911</v>
      </c>
    </row>
    <row r="86" spans="1:7" ht="15.75" customHeight="1">
      <c r="A86" s="5" t="s">
        <v>55</v>
      </c>
      <c r="B86" s="5" t="s">
        <v>45</v>
      </c>
      <c r="C86" s="24">
        <v>72</v>
      </c>
      <c r="D86" s="24">
        <v>73</v>
      </c>
      <c r="E86" s="24">
        <f t="shared" si="2"/>
        <v>145</v>
      </c>
      <c r="F86" s="17">
        <v>71</v>
      </c>
      <c r="G86" s="4">
        <f t="shared" si="3"/>
        <v>216</v>
      </c>
    </row>
    <row r="87" spans="1:7" ht="15.75" customHeight="1">
      <c r="A87" s="5" t="s">
        <v>55</v>
      </c>
      <c r="B87" s="5" t="s">
        <v>142</v>
      </c>
      <c r="C87" s="24">
        <v>75</v>
      </c>
      <c r="D87" s="24">
        <v>73</v>
      </c>
      <c r="E87" s="24">
        <f t="shared" si="2"/>
        <v>148</v>
      </c>
      <c r="F87" s="17">
        <v>76</v>
      </c>
      <c r="G87" s="4">
        <f t="shared" si="3"/>
        <v>224</v>
      </c>
    </row>
    <row r="88" spans="1:7" ht="15.75" customHeight="1">
      <c r="A88" s="5" t="s">
        <v>55</v>
      </c>
      <c r="B88" s="5" t="s">
        <v>143</v>
      </c>
      <c r="C88" s="24">
        <v>70</v>
      </c>
      <c r="D88" s="24">
        <v>74</v>
      </c>
      <c r="E88" s="24">
        <f t="shared" si="2"/>
        <v>144</v>
      </c>
      <c r="F88" s="17">
        <v>77</v>
      </c>
      <c r="G88" s="4">
        <f t="shared" si="3"/>
        <v>221</v>
      </c>
    </row>
    <row r="89" spans="1:7" ht="15.75" customHeight="1">
      <c r="A89" s="5" t="s">
        <v>55</v>
      </c>
      <c r="B89" s="5" t="s">
        <v>144</v>
      </c>
      <c r="C89" s="24">
        <v>74</v>
      </c>
      <c r="D89" s="24">
        <v>74</v>
      </c>
      <c r="E89" s="24">
        <f t="shared" si="2"/>
        <v>148</v>
      </c>
      <c r="F89" s="17">
        <v>75</v>
      </c>
      <c r="G89" s="4">
        <f t="shared" si="3"/>
        <v>223</v>
      </c>
    </row>
    <row r="90" spans="1:7" ht="15.75" customHeight="1">
      <c r="A90" s="5" t="s">
        <v>55</v>
      </c>
      <c r="B90" s="5" t="s">
        <v>145</v>
      </c>
      <c r="C90" s="24">
        <v>74</v>
      </c>
      <c r="D90" s="24">
        <v>76</v>
      </c>
      <c r="E90" s="24">
        <f t="shared" si="2"/>
        <v>150</v>
      </c>
      <c r="F90" s="17">
        <v>72</v>
      </c>
      <c r="G90" s="4">
        <f t="shared" si="3"/>
        <v>222</v>
      </c>
    </row>
    <row r="91" spans="1:7" ht="18">
      <c r="A91" s="18" t="s">
        <v>55</v>
      </c>
      <c r="B91" s="22"/>
      <c r="C91" s="20">
        <f>IF(COUNT(C86:C90)&gt;4,SUM(C86:C90)-MAX(C86:C90),IF(COUNT(C86:C90)=4,SUM(C86:C90),"NT"))</f>
        <v>290</v>
      </c>
      <c r="D91" s="20">
        <f>IF(COUNT(D86:D90)&gt;4,SUM(D86:D90)-MAX(D86:D90),IF(COUNT(D86:D90)=4,SUM(D86:D90),"NT"))</f>
        <v>294</v>
      </c>
      <c r="E91" s="20">
        <f t="shared" si="2"/>
        <v>584</v>
      </c>
      <c r="F91" s="1">
        <f>IF(COUNT(F86:F90)&gt;4,SUM(F86:F90)-MAX(F86:F90),IF(COUNT(F86:F90)=4,SUM(F86:F90),"NT"))</f>
        <v>294</v>
      </c>
      <c r="G91" s="1">
        <f t="shared" si="3"/>
        <v>878</v>
      </c>
    </row>
    <row r="92" spans="1:7" ht="15.75" customHeight="1">
      <c r="A92" s="5" t="s">
        <v>22</v>
      </c>
      <c r="B92" s="5" t="s">
        <v>141</v>
      </c>
      <c r="C92" s="24">
        <v>65</v>
      </c>
      <c r="D92" s="24">
        <v>77</v>
      </c>
      <c r="E92" s="24">
        <f t="shared" si="2"/>
        <v>142</v>
      </c>
      <c r="F92" s="17">
        <v>69</v>
      </c>
      <c r="G92" s="4">
        <f t="shared" si="3"/>
        <v>211</v>
      </c>
    </row>
    <row r="93" spans="1:7" ht="15.75" customHeight="1">
      <c r="A93" s="5" t="s">
        <v>22</v>
      </c>
      <c r="B93" s="5" t="s">
        <v>146</v>
      </c>
      <c r="C93" s="24">
        <v>79</v>
      </c>
      <c r="D93" s="24">
        <v>79</v>
      </c>
      <c r="E93" s="24">
        <f t="shared" si="2"/>
        <v>158</v>
      </c>
      <c r="F93" s="17">
        <v>79</v>
      </c>
      <c r="G93" s="4">
        <f t="shared" si="3"/>
        <v>237</v>
      </c>
    </row>
    <row r="94" spans="1:7" ht="15.75" customHeight="1">
      <c r="A94" s="5" t="s">
        <v>22</v>
      </c>
      <c r="B94" s="5" t="s">
        <v>147</v>
      </c>
      <c r="C94" s="24">
        <v>80</v>
      </c>
      <c r="D94" s="24">
        <v>92</v>
      </c>
      <c r="E94" s="24">
        <f t="shared" si="2"/>
        <v>172</v>
      </c>
      <c r="F94" s="17">
        <v>93</v>
      </c>
      <c r="G94" s="4">
        <f t="shared" si="3"/>
        <v>265</v>
      </c>
    </row>
    <row r="95" spans="1:7" ht="15.75" customHeight="1">
      <c r="A95" s="5" t="s">
        <v>22</v>
      </c>
      <c r="B95" s="5" t="s">
        <v>148</v>
      </c>
      <c r="C95" s="24">
        <v>84</v>
      </c>
      <c r="D95" s="24">
        <v>78</v>
      </c>
      <c r="E95" s="24">
        <f t="shared" si="2"/>
        <v>162</v>
      </c>
      <c r="F95" s="17">
        <v>81</v>
      </c>
      <c r="G95" s="4">
        <f t="shared" si="3"/>
        <v>243</v>
      </c>
    </row>
    <row r="96" spans="1:7" ht="15.75" customHeight="1">
      <c r="A96" s="5" t="s">
        <v>22</v>
      </c>
      <c r="B96" s="5" t="s">
        <v>149</v>
      </c>
      <c r="C96" s="24">
        <v>80</v>
      </c>
      <c r="D96" s="24">
        <v>73</v>
      </c>
      <c r="E96" s="24">
        <f t="shared" si="2"/>
        <v>153</v>
      </c>
      <c r="F96" s="17">
        <v>81</v>
      </c>
      <c r="G96" s="4">
        <f t="shared" si="3"/>
        <v>234</v>
      </c>
    </row>
    <row r="97" spans="1:7" ht="18">
      <c r="A97" s="18" t="s">
        <v>22</v>
      </c>
      <c r="B97" s="22"/>
      <c r="C97" s="20">
        <f>IF(COUNT(C92:C96)&gt;4,SUM(C92:C96)-MAX(C92:C96),IF(COUNT(C92:C96)=4,SUM(C92:C96),"NT"))</f>
        <v>304</v>
      </c>
      <c r="D97" s="20">
        <f>IF(COUNT(D92:D96)&gt;4,SUM(D92:D96)-MAX(D92:D96),IF(COUNT(D92:D96)=4,SUM(D92:D96),"NT"))</f>
        <v>307</v>
      </c>
      <c r="E97" s="20">
        <f t="shared" si="2"/>
        <v>611</v>
      </c>
      <c r="F97" s="1">
        <f>IF(COUNT(F92:F96)&gt;4,SUM(F92:F96)-MAX(F92:F96),IF(COUNT(F92:F96)=4,SUM(F92:F96),"NT"))</f>
        <v>310</v>
      </c>
      <c r="G97" s="1">
        <f t="shared" si="3"/>
        <v>921</v>
      </c>
    </row>
    <row r="98" spans="1:7" ht="15.75" customHeight="1">
      <c r="A98" s="5" t="s">
        <v>34</v>
      </c>
      <c r="B98" s="5" t="s">
        <v>150</v>
      </c>
      <c r="C98" s="24">
        <v>76</v>
      </c>
      <c r="D98" s="24">
        <v>80</v>
      </c>
      <c r="E98" s="24">
        <f t="shared" si="2"/>
        <v>156</v>
      </c>
      <c r="F98" s="17">
        <v>81</v>
      </c>
      <c r="G98" s="4">
        <f t="shared" si="3"/>
        <v>237</v>
      </c>
    </row>
    <row r="99" spans="1:7" ht="15.75" customHeight="1">
      <c r="A99" s="5" t="s">
        <v>34</v>
      </c>
      <c r="B99" s="5" t="s">
        <v>151</v>
      </c>
      <c r="C99" s="24">
        <v>82</v>
      </c>
      <c r="D99" s="24">
        <v>81</v>
      </c>
      <c r="E99" s="24">
        <f t="shared" si="2"/>
        <v>163</v>
      </c>
      <c r="F99" s="17">
        <v>83</v>
      </c>
      <c r="G99" s="4">
        <f t="shared" si="3"/>
        <v>246</v>
      </c>
    </row>
    <row r="100" spans="1:7" ht="15.75" customHeight="1">
      <c r="A100" s="5" t="s">
        <v>34</v>
      </c>
      <c r="B100" s="5" t="s">
        <v>152</v>
      </c>
      <c r="C100" s="24">
        <v>80</v>
      </c>
      <c r="D100" s="24">
        <v>79</v>
      </c>
      <c r="E100" s="24">
        <f t="shared" si="2"/>
        <v>159</v>
      </c>
      <c r="F100" s="17">
        <v>86</v>
      </c>
      <c r="G100" s="4">
        <f t="shared" si="3"/>
        <v>245</v>
      </c>
    </row>
    <row r="101" spans="1:7" ht="15.75" customHeight="1">
      <c r="A101" s="5" t="s">
        <v>34</v>
      </c>
      <c r="B101" s="5" t="s">
        <v>153</v>
      </c>
      <c r="C101" s="24">
        <v>81</v>
      </c>
      <c r="D101" s="24">
        <v>87</v>
      </c>
      <c r="E101" s="24">
        <f t="shared" si="2"/>
        <v>168</v>
      </c>
      <c r="F101" s="17">
        <v>84</v>
      </c>
      <c r="G101" s="4">
        <f t="shared" si="3"/>
        <v>252</v>
      </c>
    </row>
    <row r="102" spans="1:7" ht="15.75" customHeight="1">
      <c r="A102" s="5" t="s">
        <v>34</v>
      </c>
      <c r="B102" s="5" t="s">
        <v>154</v>
      </c>
      <c r="C102" s="24">
        <v>94</v>
      </c>
      <c r="D102" s="24">
        <v>81</v>
      </c>
      <c r="E102" s="24">
        <f t="shared" si="2"/>
        <v>175</v>
      </c>
      <c r="F102" s="17">
        <v>78</v>
      </c>
      <c r="G102" s="4">
        <f t="shared" si="3"/>
        <v>253</v>
      </c>
    </row>
    <row r="103" spans="1:7" ht="18">
      <c r="A103" s="18" t="s">
        <v>34</v>
      </c>
      <c r="B103" s="22"/>
      <c r="C103" s="20">
        <f>IF(COUNT(C98:C102)&gt;4,SUM(C98:C102)-MAX(C98:C102),IF(COUNT(C98:C102)=4,SUM(C98:C102),"NT"))</f>
        <v>319</v>
      </c>
      <c r="D103" s="20">
        <f>IF(COUNT(D98:D102)&gt;4,SUM(D98:D102)-MAX(D98:D102),IF(COUNT(D98:D102)=4,SUM(D98:D102),"NT"))</f>
        <v>321</v>
      </c>
      <c r="E103" s="20">
        <f t="shared" si="2"/>
        <v>640</v>
      </c>
      <c r="F103" s="1">
        <f>IF(COUNT(F98:F102)&gt;4,SUM(F98:F102)-MAX(F98:F102),IF(COUNT(F98:F102)=4,SUM(F98:F102),"NT"))</f>
        <v>326</v>
      </c>
      <c r="G103" s="1">
        <f t="shared" si="3"/>
        <v>966</v>
      </c>
    </row>
    <row r="104" spans="1:7" ht="15.75" customHeight="1">
      <c r="A104" s="5" t="s">
        <v>56</v>
      </c>
      <c r="B104" s="5" t="s">
        <v>14</v>
      </c>
      <c r="C104" s="24">
        <v>74</v>
      </c>
      <c r="D104" s="24">
        <v>80</v>
      </c>
      <c r="E104" s="24">
        <f t="shared" si="2"/>
        <v>154</v>
      </c>
      <c r="F104" s="17">
        <v>79</v>
      </c>
      <c r="G104" s="4">
        <f t="shared" si="3"/>
        <v>233</v>
      </c>
    </row>
    <row r="105" spans="1:7" ht="15.75" customHeight="1">
      <c r="A105" s="5" t="s">
        <v>56</v>
      </c>
      <c r="B105" s="5" t="s">
        <v>155</v>
      </c>
      <c r="C105" s="24">
        <v>85</v>
      </c>
      <c r="D105" s="24">
        <v>87</v>
      </c>
      <c r="E105" s="24">
        <f t="shared" si="2"/>
        <v>172</v>
      </c>
      <c r="F105" s="17">
        <v>83</v>
      </c>
      <c r="G105" s="4">
        <f t="shared" si="3"/>
        <v>255</v>
      </c>
    </row>
    <row r="106" spans="1:7" ht="15.75" customHeight="1">
      <c r="A106" s="5" t="s">
        <v>56</v>
      </c>
      <c r="B106" s="5" t="s">
        <v>156</v>
      </c>
      <c r="C106" s="24">
        <v>85</v>
      </c>
      <c r="D106" s="24">
        <v>86</v>
      </c>
      <c r="E106" s="24">
        <f t="shared" si="2"/>
        <v>171</v>
      </c>
      <c r="F106" s="17">
        <v>88</v>
      </c>
      <c r="G106" s="4">
        <f t="shared" si="3"/>
        <v>259</v>
      </c>
    </row>
    <row r="107" spans="1:7" ht="15.75" customHeight="1">
      <c r="A107" s="5" t="s">
        <v>56</v>
      </c>
      <c r="B107" s="5" t="s">
        <v>157</v>
      </c>
      <c r="C107" s="24">
        <v>82</v>
      </c>
      <c r="D107" s="24">
        <v>89</v>
      </c>
      <c r="E107" s="24">
        <f t="shared" si="2"/>
        <v>171</v>
      </c>
      <c r="F107" s="17">
        <v>91</v>
      </c>
      <c r="G107" s="4">
        <f t="shared" si="3"/>
        <v>262</v>
      </c>
    </row>
    <row r="108" spans="1:7" ht="15.75" customHeight="1">
      <c r="A108" s="5" t="s">
        <v>56</v>
      </c>
      <c r="B108" s="5" t="s">
        <v>158</v>
      </c>
      <c r="C108" s="24">
        <v>82</v>
      </c>
      <c r="D108" s="24">
        <v>79</v>
      </c>
      <c r="E108" s="24">
        <f t="shared" si="2"/>
        <v>161</v>
      </c>
      <c r="F108" s="17">
        <v>500</v>
      </c>
      <c r="G108" s="4">
        <f t="shared" si="3"/>
        <v>661</v>
      </c>
    </row>
    <row r="109" spans="1:7" ht="18">
      <c r="A109" s="18" t="s">
        <v>56</v>
      </c>
      <c r="B109" s="22"/>
      <c r="C109" s="20">
        <f>IF(COUNT(C104:C108)&gt;4,SUM(C104:C108)-MAX(C104:C108),IF(COUNT(C104:C108)=4,SUM(C104:C108),"NT"))</f>
        <v>323</v>
      </c>
      <c r="D109" s="20">
        <f>IF(COUNT(D104:D108)&gt;4,SUM(D104:D108)-MAX(D104:D108),IF(COUNT(D104:D108)=4,SUM(D104:D108),"NT"))</f>
        <v>332</v>
      </c>
      <c r="E109" s="20">
        <f t="shared" si="2"/>
        <v>655</v>
      </c>
      <c r="F109" s="1">
        <f>IF(COUNT(F104:F108)&gt;4,SUM(F104:F108)-MAX(F104:F108),IF(COUNT(F104:F108)=4,SUM(F104:F108),"NT"))</f>
        <v>341</v>
      </c>
      <c r="G109" s="1">
        <f t="shared" si="3"/>
        <v>996</v>
      </c>
    </row>
    <row r="110" spans="1:7" ht="15.75" customHeight="1">
      <c r="A110" s="5" t="s">
        <v>57</v>
      </c>
      <c r="B110" s="5" t="s">
        <v>159</v>
      </c>
      <c r="C110" s="21">
        <v>75</v>
      </c>
      <c r="D110" s="21">
        <v>77</v>
      </c>
      <c r="E110" s="24">
        <f t="shared" si="2"/>
        <v>152</v>
      </c>
      <c r="F110" s="17">
        <v>74</v>
      </c>
      <c r="G110" s="4">
        <f t="shared" si="3"/>
        <v>226</v>
      </c>
    </row>
    <row r="111" spans="1:7" ht="15.75" customHeight="1">
      <c r="A111" s="5" t="s">
        <v>57</v>
      </c>
      <c r="B111" s="5" t="s">
        <v>160</v>
      </c>
      <c r="C111" s="21">
        <v>85</v>
      </c>
      <c r="D111" s="21">
        <v>84</v>
      </c>
      <c r="E111" s="24">
        <f t="shared" si="2"/>
        <v>169</v>
      </c>
      <c r="F111" s="17">
        <v>83</v>
      </c>
      <c r="G111" s="4">
        <f t="shared" si="3"/>
        <v>252</v>
      </c>
    </row>
    <row r="112" spans="1:7" ht="15.75" customHeight="1">
      <c r="A112" s="5" t="s">
        <v>57</v>
      </c>
      <c r="B112" s="5" t="s">
        <v>161</v>
      </c>
      <c r="C112" s="21">
        <v>84</v>
      </c>
      <c r="D112" s="21">
        <v>74</v>
      </c>
      <c r="E112" s="24">
        <f t="shared" si="2"/>
        <v>158</v>
      </c>
      <c r="F112" s="17">
        <v>85</v>
      </c>
      <c r="G112" s="4">
        <f t="shared" si="3"/>
        <v>243</v>
      </c>
    </row>
    <row r="113" spans="1:7" ht="15.75" customHeight="1">
      <c r="A113" s="5" t="s">
        <v>57</v>
      </c>
      <c r="B113" s="5" t="s">
        <v>162</v>
      </c>
      <c r="C113" s="21">
        <v>92</v>
      </c>
      <c r="D113" s="21">
        <v>88</v>
      </c>
      <c r="E113" s="24">
        <f t="shared" si="2"/>
        <v>180</v>
      </c>
      <c r="F113" s="17">
        <v>99</v>
      </c>
      <c r="G113" s="4">
        <f t="shared" si="3"/>
        <v>279</v>
      </c>
    </row>
    <row r="114" spans="1:7" ht="15.75" customHeight="1">
      <c r="A114" s="5" t="s">
        <v>57</v>
      </c>
      <c r="B114" s="5" t="s">
        <v>163</v>
      </c>
      <c r="C114" s="21">
        <v>89</v>
      </c>
      <c r="D114" s="21">
        <v>95</v>
      </c>
      <c r="E114" s="24">
        <f t="shared" si="2"/>
        <v>184</v>
      </c>
      <c r="F114" s="17">
        <v>93</v>
      </c>
      <c r="G114" s="4">
        <f t="shared" si="3"/>
        <v>277</v>
      </c>
    </row>
    <row r="115" spans="1:7" ht="18">
      <c r="A115" s="18" t="s">
        <v>57</v>
      </c>
      <c r="B115" s="22"/>
      <c r="C115" s="20">
        <f>IF(COUNT(C110:C114)&gt;4,SUM(C110:C114)-MAX(C110:C114),IF(COUNT(C110:C114)=4,SUM(C110:C114),"NT"))</f>
        <v>333</v>
      </c>
      <c r="D115" s="20">
        <f>IF(COUNT(D110:D114)&gt;4,SUM(D110:D114)-MAX(D110:D114),IF(COUNT(D110:D114)=4,SUM(D110:D114),"NT"))</f>
        <v>323</v>
      </c>
      <c r="E115" s="20">
        <f t="shared" si="2"/>
        <v>656</v>
      </c>
      <c r="F115" s="1">
        <f>IF(COUNT(F110:F114)&gt;4,SUM(F110:F114)-MAX(F110:F114),IF(COUNT(F110:F114)=4,SUM(F110:F114),"NT"))</f>
        <v>335</v>
      </c>
      <c r="G115" s="1">
        <f t="shared" si="3"/>
        <v>991</v>
      </c>
    </row>
    <row r="116" spans="1:7" ht="15.75" customHeight="1">
      <c r="A116" s="5" t="s">
        <v>23</v>
      </c>
      <c r="B116" s="5" t="s">
        <v>321</v>
      </c>
      <c r="C116" s="21">
        <v>79</v>
      </c>
      <c r="D116" s="24">
        <v>74</v>
      </c>
      <c r="E116" s="24">
        <f t="shared" si="2"/>
        <v>153</v>
      </c>
      <c r="F116" s="17">
        <v>77</v>
      </c>
      <c r="G116" s="4">
        <f t="shared" si="3"/>
        <v>230</v>
      </c>
    </row>
    <row r="117" spans="1:7" ht="15.75" customHeight="1">
      <c r="A117" s="5" t="s">
        <v>23</v>
      </c>
      <c r="B117" s="5" t="s">
        <v>164</v>
      </c>
      <c r="C117" s="21">
        <v>80</v>
      </c>
      <c r="D117" s="24">
        <v>78</v>
      </c>
      <c r="E117" s="24">
        <f t="shared" si="2"/>
        <v>158</v>
      </c>
      <c r="F117" s="17">
        <v>72</v>
      </c>
      <c r="G117" s="4">
        <f t="shared" si="3"/>
        <v>230</v>
      </c>
    </row>
    <row r="118" spans="1:7" ht="15.75" customHeight="1">
      <c r="A118" s="5" t="s">
        <v>23</v>
      </c>
      <c r="B118" s="5" t="s">
        <v>165</v>
      </c>
      <c r="C118" s="21">
        <v>76</v>
      </c>
      <c r="D118" s="24">
        <v>71</v>
      </c>
      <c r="E118" s="24">
        <f t="shared" si="2"/>
        <v>147</v>
      </c>
      <c r="F118" s="17">
        <v>78</v>
      </c>
      <c r="G118" s="4">
        <f t="shared" si="3"/>
        <v>225</v>
      </c>
    </row>
    <row r="119" spans="1:7" ht="15.75" customHeight="1">
      <c r="A119" s="5" t="s">
        <v>23</v>
      </c>
      <c r="B119" s="5" t="s">
        <v>166</v>
      </c>
      <c r="C119" s="21">
        <v>75</v>
      </c>
      <c r="D119" s="24">
        <v>76</v>
      </c>
      <c r="E119" s="24">
        <f t="shared" si="2"/>
        <v>151</v>
      </c>
      <c r="F119" s="17">
        <v>80</v>
      </c>
      <c r="G119" s="4">
        <f t="shared" si="3"/>
        <v>231</v>
      </c>
    </row>
    <row r="120" spans="1:7" ht="15.75" customHeight="1">
      <c r="A120" s="5" t="s">
        <v>23</v>
      </c>
      <c r="B120" s="5" t="s">
        <v>167</v>
      </c>
      <c r="C120" s="21">
        <v>80</v>
      </c>
      <c r="D120" s="24">
        <v>80</v>
      </c>
      <c r="E120" s="24">
        <f t="shared" si="2"/>
        <v>160</v>
      </c>
      <c r="F120" s="17">
        <v>82</v>
      </c>
      <c r="G120" s="4">
        <f t="shared" si="3"/>
        <v>242</v>
      </c>
    </row>
    <row r="121" spans="1:7" ht="18">
      <c r="A121" s="18" t="s">
        <v>23</v>
      </c>
      <c r="B121" s="22"/>
      <c r="C121" s="20">
        <f>IF(COUNT(C116:C120)&gt;4,SUM(C116:C120)-MAX(C116:C120),IF(COUNT(C116:C120)=4,SUM(C116:C120),"NT"))</f>
        <v>310</v>
      </c>
      <c r="D121" s="20">
        <f>IF(COUNT(D116:D120)&gt;4,SUM(D116:D120)-MAX(D116:D120),IF(COUNT(D116:D120)=4,SUM(D116:D120),"NT"))</f>
        <v>299</v>
      </c>
      <c r="E121" s="20">
        <f t="shared" si="2"/>
        <v>609</v>
      </c>
      <c r="F121" s="1">
        <f>IF(COUNT(F116:F120)&gt;4,SUM(F116:F120)-MAX(F116:F120),IF(COUNT(F116:F120)=4,SUM(F116:F120),"NT"))</f>
        <v>307</v>
      </c>
      <c r="G121" s="1">
        <f t="shared" si="3"/>
        <v>916</v>
      </c>
    </row>
    <row r="122" spans="1:7" ht="15.75" customHeight="1">
      <c r="A122" s="5" t="s">
        <v>46</v>
      </c>
      <c r="B122" s="5" t="s">
        <v>168</v>
      </c>
      <c r="C122" s="21">
        <v>83</v>
      </c>
      <c r="D122" s="24">
        <v>77</v>
      </c>
      <c r="E122" s="24">
        <f t="shared" si="2"/>
        <v>160</v>
      </c>
      <c r="F122" s="17">
        <v>73</v>
      </c>
      <c r="G122" s="4">
        <f t="shared" si="3"/>
        <v>233</v>
      </c>
    </row>
    <row r="123" spans="1:7" ht="15.75" customHeight="1">
      <c r="A123" s="5" t="s">
        <v>46</v>
      </c>
      <c r="B123" s="5" t="s">
        <v>169</v>
      </c>
      <c r="C123" s="21">
        <v>69</v>
      </c>
      <c r="D123" s="24">
        <v>71</v>
      </c>
      <c r="E123" s="24">
        <f t="shared" si="2"/>
        <v>140</v>
      </c>
      <c r="F123" s="17">
        <v>69</v>
      </c>
      <c r="G123" s="4">
        <f t="shared" si="3"/>
        <v>209</v>
      </c>
    </row>
    <row r="124" spans="1:7" ht="15.75" customHeight="1">
      <c r="A124" s="5" t="s">
        <v>46</v>
      </c>
      <c r="B124" s="5" t="s">
        <v>170</v>
      </c>
      <c r="C124" s="21">
        <v>81</v>
      </c>
      <c r="D124" s="24">
        <v>79</v>
      </c>
      <c r="E124" s="24">
        <f t="shared" si="2"/>
        <v>160</v>
      </c>
      <c r="F124" s="17">
        <v>86</v>
      </c>
      <c r="G124" s="4">
        <f t="shared" si="3"/>
        <v>246</v>
      </c>
    </row>
    <row r="125" spans="1:7" ht="15.75" customHeight="1">
      <c r="A125" s="5" t="s">
        <v>46</v>
      </c>
      <c r="B125" s="5" t="s">
        <v>171</v>
      </c>
      <c r="C125" s="21">
        <v>91</v>
      </c>
      <c r="D125" s="24">
        <v>92</v>
      </c>
      <c r="E125" s="24">
        <f t="shared" si="2"/>
        <v>183</v>
      </c>
      <c r="F125" s="17">
        <v>94</v>
      </c>
      <c r="G125" s="4">
        <f t="shared" si="3"/>
        <v>277</v>
      </c>
    </row>
    <row r="126" spans="1:7" ht="18">
      <c r="A126" s="18" t="s">
        <v>46</v>
      </c>
      <c r="B126" s="22"/>
      <c r="C126" s="20">
        <f>IF(COUNT(C122:C125)&gt;4,SUM(C122:C125)-MAX(C122:C125),IF(COUNT(C122:C125)=4,SUM(C122:C125),"NT"))</f>
        <v>324</v>
      </c>
      <c r="D126" s="20">
        <f>IF(COUNT(D122:D125)&gt;4,SUM(D122:D125)-MAX(D122:D125),IF(COUNT(D122:D125)=4,SUM(D122:D125),"NT"))</f>
        <v>319</v>
      </c>
      <c r="E126" s="20">
        <f t="shared" si="2"/>
        <v>643</v>
      </c>
      <c r="F126" s="1">
        <f>IF(COUNT(F122:F125)&gt;4,SUM(F122:F125)-MAX(F122:F125),IF(COUNT(F122:F125)=4,SUM(F122:F125),"NT"))</f>
        <v>322</v>
      </c>
      <c r="G126" s="1">
        <f t="shared" si="3"/>
        <v>965</v>
      </c>
    </row>
    <row r="127" spans="1:7" ht="15.75" customHeight="1">
      <c r="A127" s="5" t="s">
        <v>38</v>
      </c>
      <c r="B127" s="5" t="s">
        <v>47</v>
      </c>
      <c r="C127" s="24">
        <v>74</v>
      </c>
      <c r="D127" s="24">
        <v>68</v>
      </c>
      <c r="E127" s="24">
        <f t="shared" si="2"/>
        <v>142</v>
      </c>
      <c r="F127" s="17">
        <v>69</v>
      </c>
      <c r="G127" s="4">
        <f t="shared" si="3"/>
        <v>211</v>
      </c>
    </row>
    <row r="128" spans="1:7" ht="15.75" customHeight="1">
      <c r="A128" s="5" t="s">
        <v>38</v>
      </c>
      <c r="B128" s="5" t="s">
        <v>172</v>
      </c>
      <c r="C128" s="24">
        <v>74</v>
      </c>
      <c r="D128" s="24">
        <v>74</v>
      </c>
      <c r="E128" s="24">
        <f t="shared" si="2"/>
        <v>148</v>
      </c>
      <c r="F128" s="17">
        <v>79</v>
      </c>
      <c r="G128" s="4">
        <f t="shared" si="3"/>
        <v>227</v>
      </c>
    </row>
    <row r="129" spans="1:7" ht="15.75" customHeight="1">
      <c r="A129" s="5" t="s">
        <v>38</v>
      </c>
      <c r="B129" s="5" t="s">
        <v>173</v>
      </c>
      <c r="C129" s="24">
        <v>81</v>
      </c>
      <c r="D129" s="24">
        <v>82</v>
      </c>
      <c r="E129" s="24">
        <f t="shared" si="2"/>
        <v>163</v>
      </c>
      <c r="F129" s="17">
        <v>74</v>
      </c>
      <c r="G129" s="4">
        <f t="shared" si="3"/>
        <v>237</v>
      </c>
    </row>
    <row r="130" spans="1:7" ht="15.75" customHeight="1">
      <c r="A130" s="5" t="s">
        <v>38</v>
      </c>
      <c r="B130" s="5" t="s">
        <v>174</v>
      </c>
      <c r="C130" s="24">
        <v>76</v>
      </c>
      <c r="D130" s="24">
        <v>81</v>
      </c>
      <c r="E130" s="24">
        <f aca="true" t="shared" si="4" ref="E130:E193">SUM(C130:D130)</f>
        <v>157</v>
      </c>
      <c r="F130" s="17">
        <v>75</v>
      </c>
      <c r="G130" s="4">
        <f aca="true" t="shared" si="5" ref="G130:G193">SUM(E130:F130)</f>
        <v>232</v>
      </c>
    </row>
    <row r="131" spans="1:7" ht="15.75" customHeight="1">
      <c r="A131" s="5" t="s">
        <v>38</v>
      </c>
      <c r="B131" s="5" t="s">
        <v>175</v>
      </c>
      <c r="C131" s="24">
        <v>70</v>
      </c>
      <c r="D131" s="24">
        <v>75</v>
      </c>
      <c r="E131" s="24">
        <f t="shared" si="4"/>
        <v>145</v>
      </c>
      <c r="F131" s="17">
        <v>84</v>
      </c>
      <c r="G131" s="4">
        <f t="shared" si="5"/>
        <v>229</v>
      </c>
    </row>
    <row r="132" spans="1:7" ht="18">
      <c r="A132" s="18" t="s">
        <v>38</v>
      </c>
      <c r="B132" s="22"/>
      <c r="C132" s="20">
        <f>IF(COUNT(C127:C131)&gt;4,SUM(C127:C131)-MAX(C127:C131),IF(COUNT(C127:C131)=4,SUM(C127:C131),"NT"))</f>
        <v>294</v>
      </c>
      <c r="D132" s="20">
        <f>IF(COUNT(D127:D131)&gt;4,SUM(D127:D131)-MAX(D127:D131),IF(COUNT(D127:D131)=4,SUM(D127:D131),"NT"))</f>
        <v>298</v>
      </c>
      <c r="E132" s="20">
        <f t="shared" si="4"/>
        <v>592</v>
      </c>
      <c r="F132" s="1">
        <f>IF(COUNT(F127:F131)&gt;4,SUM(F127:F131)-MAX(F127:F131),IF(COUNT(F127:F131)=4,SUM(F127:F131),"NT"))</f>
        <v>297</v>
      </c>
      <c r="G132" s="1">
        <f t="shared" si="5"/>
        <v>889</v>
      </c>
    </row>
    <row r="133" spans="1:7" ht="15.75" customHeight="1">
      <c r="A133" s="5" t="s">
        <v>13</v>
      </c>
      <c r="B133" s="5" t="s">
        <v>176</v>
      </c>
      <c r="C133" s="24">
        <v>81</v>
      </c>
      <c r="D133" s="24">
        <v>78</v>
      </c>
      <c r="E133" s="24">
        <f t="shared" si="4"/>
        <v>159</v>
      </c>
      <c r="F133" s="17">
        <v>79</v>
      </c>
      <c r="G133" s="4">
        <f t="shared" si="5"/>
        <v>238</v>
      </c>
    </row>
    <row r="134" spans="1:7" ht="15.75" customHeight="1">
      <c r="A134" s="5" t="s">
        <v>13</v>
      </c>
      <c r="B134" s="5" t="s">
        <v>177</v>
      </c>
      <c r="C134" s="24">
        <v>82</v>
      </c>
      <c r="D134" s="24">
        <v>71</v>
      </c>
      <c r="E134" s="24">
        <f t="shared" si="4"/>
        <v>153</v>
      </c>
      <c r="F134" s="17">
        <v>70</v>
      </c>
      <c r="G134" s="4">
        <f t="shared" si="5"/>
        <v>223</v>
      </c>
    </row>
    <row r="135" spans="1:7" ht="15.75" customHeight="1">
      <c r="A135" s="5" t="s">
        <v>13</v>
      </c>
      <c r="B135" s="5" t="s">
        <v>178</v>
      </c>
      <c r="C135" s="24">
        <v>75</v>
      </c>
      <c r="D135" s="24">
        <v>75</v>
      </c>
      <c r="E135" s="24">
        <f t="shared" si="4"/>
        <v>150</v>
      </c>
      <c r="F135" s="17">
        <v>76</v>
      </c>
      <c r="G135" s="4">
        <f t="shared" si="5"/>
        <v>226</v>
      </c>
    </row>
    <row r="136" spans="1:7" ht="15.75" customHeight="1">
      <c r="A136" s="5" t="s">
        <v>13</v>
      </c>
      <c r="B136" s="5" t="s">
        <v>179</v>
      </c>
      <c r="C136" s="24">
        <v>92</v>
      </c>
      <c r="D136" s="24">
        <v>74</v>
      </c>
      <c r="E136" s="24">
        <f t="shared" si="4"/>
        <v>166</v>
      </c>
      <c r="F136" s="17">
        <v>85</v>
      </c>
      <c r="G136" s="4">
        <f t="shared" si="5"/>
        <v>251</v>
      </c>
    </row>
    <row r="137" spans="1:7" ht="15.75" customHeight="1">
      <c r="A137" s="5" t="s">
        <v>13</v>
      </c>
      <c r="B137" s="5" t="s">
        <v>180</v>
      </c>
      <c r="C137" s="24">
        <v>78</v>
      </c>
      <c r="D137" s="24">
        <v>81</v>
      </c>
      <c r="E137" s="24">
        <f t="shared" si="4"/>
        <v>159</v>
      </c>
      <c r="F137" s="17">
        <v>84</v>
      </c>
      <c r="G137" s="4">
        <f t="shared" si="5"/>
        <v>243</v>
      </c>
    </row>
    <row r="138" spans="1:7" ht="18">
      <c r="A138" s="18" t="s">
        <v>13</v>
      </c>
      <c r="B138" s="22"/>
      <c r="C138" s="20">
        <f>IF(COUNT(C133:C137)&gt;4,SUM(C133:C137)-MAX(C133:C137),IF(COUNT(C133:C137)=4,SUM(C133:C137),"NT"))</f>
        <v>316</v>
      </c>
      <c r="D138" s="20">
        <f>IF(COUNT(D133:D137)&gt;4,SUM(D133:D137)-MAX(D133:D137),IF(COUNT(D133:D137)=4,SUM(D133:D137),"NT"))</f>
        <v>298</v>
      </c>
      <c r="E138" s="20">
        <f t="shared" si="4"/>
        <v>614</v>
      </c>
      <c r="F138" s="1">
        <f>IF(COUNT(F133:F137)&gt;4,SUM(F133:F137)-MAX(F133:F137),IF(COUNT(F133:F137)=4,SUM(F133:F137),"NT"))</f>
        <v>309</v>
      </c>
      <c r="G138" s="1">
        <f t="shared" si="5"/>
        <v>923</v>
      </c>
    </row>
    <row r="139" spans="1:7" ht="15.75" customHeight="1">
      <c r="A139" s="5" t="s">
        <v>25</v>
      </c>
      <c r="B139" s="5" t="s">
        <v>181</v>
      </c>
      <c r="C139" s="24">
        <v>78</v>
      </c>
      <c r="D139" s="24">
        <v>79</v>
      </c>
      <c r="E139" s="24">
        <f t="shared" si="4"/>
        <v>157</v>
      </c>
      <c r="F139" s="17">
        <v>76</v>
      </c>
      <c r="G139" s="4">
        <f t="shared" si="5"/>
        <v>233</v>
      </c>
    </row>
    <row r="140" spans="1:7" ht="15.75" customHeight="1">
      <c r="A140" s="5" t="s">
        <v>25</v>
      </c>
      <c r="B140" s="5" t="s">
        <v>182</v>
      </c>
      <c r="C140" s="24">
        <v>72</v>
      </c>
      <c r="D140" s="24">
        <v>76</v>
      </c>
      <c r="E140" s="24">
        <f t="shared" si="4"/>
        <v>148</v>
      </c>
      <c r="F140" s="17">
        <v>72</v>
      </c>
      <c r="G140" s="4">
        <f t="shared" si="5"/>
        <v>220</v>
      </c>
    </row>
    <row r="141" spans="1:7" ht="15.75" customHeight="1">
      <c r="A141" s="5" t="s">
        <v>25</v>
      </c>
      <c r="B141" s="5" t="s">
        <v>184</v>
      </c>
      <c r="C141" s="24">
        <v>82</v>
      </c>
      <c r="D141" s="24">
        <v>85</v>
      </c>
      <c r="E141" s="24">
        <f t="shared" si="4"/>
        <v>167</v>
      </c>
      <c r="F141" s="17">
        <v>78</v>
      </c>
      <c r="G141" s="4">
        <f t="shared" si="5"/>
        <v>245</v>
      </c>
    </row>
    <row r="142" spans="1:7" ht="15.75" customHeight="1">
      <c r="A142" s="5" t="s">
        <v>25</v>
      </c>
      <c r="B142" s="5" t="s">
        <v>183</v>
      </c>
      <c r="C142" s="24">
        <v>78</v>
      </c>
      <c r="D142" s="24">
        <v>78</v>
      </c>
      <c r="E142" s="24">
        <f t="shared" si="4"/>
        <v>156</v>
      </c>
      <c r="F142" s="17">
        <v>89</v>
      </c>
      <c r="G142" s="4">
        <f t="shared" si="5"/>
        <v>245</v>
      </c>
    </row>
    <row r="143" spans="1:7" ht="15.75" customHeight="1">
      <c r="A143" s="5" t="s">
        <v>25</v>
      </c>
      <c r="B143" s="5" t="s">
        <v>185</v>
      </c>
      <c r="C143" s="24">
        <v>88</v>
      </c>
      <c r="D143" s="24">
        <v>82</v>
      </c>
      <c r="E143" s="24">
        <f t="shared" si="4"/>
        <v>170</v>
      </c>
      <c r="F143" s="17">
        <v>83</v>
      </c>
      <c r="G143" s="4">
        <f t="shared" si="5"/>
        <v>253</v>
      </c>
    </row>
    <row r="144" spans="1:7" ht="18">
      <c r="A144" s="18" t="s">
        <v>25</v>
      </c>
      <c r="B144" s="22"/>
      <c r="C144" s="20">
        <f>IF(COUNT(C139:C143)&gt;4,SUM(C139:C143)-MAX(C139:C143),IF(COUNT(C139:C143)=4,SUM(C139:C143),"NT"))</f>
        <v>310</v>
      </c>
      <c r="D144" s="20">
        <f>IF(COUNT(D139:D143)&gt;4,SUM(D139:D143)-MAX(D139:D143),IF(COUNT(D139:D143)=4,SUM(D139:D143),"NT"))</f>
        <v>315</v>
      </c>
      <c r="E144" s="20">
        <f t="shared" si="4"/>
        <v>625</v>
      </c>
      <c r="F144" s="20">
        <f>IF(COUNT(F139:F143)&gt;4,SUM(F139:F143)-MAX(F139:F143),IF(COUNT(F139:F143)=4,SUM(F139:F143),"NT"))</f>
        <v>309</v>
      </c>
      <c r="G144" s="1">
        <f t="shared" si="5"/>
        <v>934</v>
      </c>
    </row>
    <row r="145" spans="1:7" ht="15.75" customHeight="1">
      <c r="A145" s="5" t="s">
        <v>58</v>
      </c>
      <c r="B145" s="5" t="s">
        <v>186</v>
      </c>
      <c r="C145" s="24">
        <v>83</v>
      </c>
      <c r="D145" s="24">
        <v>86</v>
      </c>
      <c r="E145" s="24">
        <f t="shared" si="4"/>
        <v>169</v>
      </c>
      <c r="F145" s="17">
        <v>77</v>
      </c>
      <c r="G145" s="4">
        <f t="shared" si="5"/>
        <v>246</v>
      </c>
    </row>
    <row r="146" spans="1:7" ht="15.75" customHeight="1">
      <c r="A146" s="5" t="s">
        <v>58</v>
      </c>
      <c r="B146" s="5" t="s">
        <v>187</v>
      </c>
      <c r="C146" s="24">
        <v>85</v>
      </c>
      <c r="D146" s="24">
        <v>85</v>
      </c>
      <c r="E146" s="24">
        <f t="shared" si="4"/>
        <v>170</v>
      </c>
      <c r="F146" s="17">
        <v>81</v>
      </c>
      <c r="G146" s="4">
        <f t="shared" si="5"/>
        <v>251</v>
      </c>
    </row>
    <row r="147" spans="1:7" ht="15.75" customHeight="1">
      <c r="A147" s="5" t="s">
        <v>58</v>
      </c>
      <c r="B147" s="5" t="s">
        <v>188</v>
      </c>
      <c r="C147" s="24">
        <v>118</v>
      </c>
      <c r="D147" s="24">
        <v>119</v>
      </c>
      <c r="E147" s="24">
        <f t="shared" si="4"/>
        <v>237</v>
      </c>
      <c r="F147" s="17">
        <v>113</v>
      </c>
      <c r="G147" s="4">
        <f t="shared" si="5"/>
        <v>350</v>
      </c>
    </row>
    <row r="148" spans="1:7" ht="15.75" customHeight="1">
      <c r="A148" s="5" t="s">
        <v>58</v>
      </c>
      <c r="B148" s="5" t="s">
        <v>314</v>
      </c>
      <c r="C148" s="24">
        <v>104</v>
      </c>
      <c r="D148" s="24">
        <v>117</v>
      </c>
      <c r="E148" s="24">
        <f t="shared" si="4"/>
        <v>221</v>
      </c>
      <c r="F148" s="17">
        <v>96</v>
      </c>
      <c r="G148" s="4">
        <f t="shared" si="5"/>
        <v>317</v>
      </c>
    </row>
    <row r="149" spans="1:7" ht="18">
      <c r="A149" s="18" t="s">
        <v>58</v>
      </c>
      <c r="B149" s="22"/>
      <c r="C149" s="20">
        <f>IF(COUNT(C145:C148)&gt;4,SUM(C145:C148)-MAX(C145:C148),IF(COUNT(C145:C148)=4,SUM(C145:C148),"NT"))</f>
        <v>390</v>
      </c>
      <c r="D149" s="20">
        <f>IF(COUNT(D145:D148)&gt;4,SUM(D145:D148)-MAX(D145:D148),IF(COUNT(D145:D148)=4,SUM(D145:D148),"NT"))</f>
        <v>407</v>
      </c>
      <c r="E149" s="20">
        <f t="shared" si="4"/>
        <v>797</v>
      </c>
      <c r="F149" s="1">
        <f>IF(COUNT(F145:F148)&gt;4,SUM(F145:F148)-MAX(F145:F148),IF(COUNT(F145:F148)=4,SUM(F145:F148),"NT"))</f>
        <v>367</v>
      </c>
      <c r="G149" s="1">
        <f t="shared" si="5"/>
        <v>1164</v>
      </c>
    </row>
    <row r="150" spans="1:7" ht="15.75" customHeight="1">
      <c r="A150" s="5" t="s">
        <v>59</v>
      </c>
      <c r="B150" s="5" t="s">
        <v>189</v>
      </c>
      <c r="C150" s="24">
        <v>76</v>
      </c>
      <c r="D150" s="24">
        <v>73</v>
      </c>
      <c r="E150" s="24">
        <f t="shared" si="4"/>
        <v>149</v>
      </c>
      <c r="F150" s="17">
        <v>70</v>
      </c>
      <c r="G150" s="4">
        <f t="shared" si="5"/>
        <v>219</v>
      </c>
    </row>
    <row r="151" spans="1:7" ht="15.75" customHeight="1">
      <c r="A151" s="5" t="s">
        <v>59</v>
      </c>
      <c r="B151" s="5" t="s">
        <v>190</v>
      </c>
      <c r="C151" s="24">
        <v>76</v>
      </c>
      <c r="D151" s="24">
        <v>77</v>
      </c>
      <c r="E151" s="24">
        <f t="shared" si="4"/>
        <v>153</v>
      </c>
      <c r="F151" s="17">
        <v>83</v>
      </c>
      <c r="G151" s="4">
        <f t="shared" si="5"/>
        <v>236</v>
      </c>
    </row>
    <row r="152" spans="1:7" ht="15.75" customHeight="1">
      <c r="A152" s="5" t="s">
        <v>59</v>
      </c>
      <c r="B152" s="5" t="s">
        <v>191</v>
      </c>
      <c r="C152" s="24">
        <v>87</v>
      </c>
      <c r="D152" s="24">
        <v>77</v>
      </c>
      <c r="E152" s="24">
        <f t="shared" si="4"/>
        <v>164</v>
      </c>
      <c r="F152" s="17">
        <v>75</v>
      </c>
      <c r="G152" s="4">
        <f t="shared" si="5"/>
        <v>239</v>
      </c>
    </row>
    <row r="153" spans="1:7" ht="15.75" customHeight="1">
      <c r="A153" s="5" t="s">
        <v>59</v>
      </c>
      <c r="B153" s="5" t="s">
        <v>192</v>
      </c>
      <c r="C153" s="24">
        <v>74</v>
      </c>
      <c r="D153" s="24">
        <v>71</v>
      </c>
      <c r="E153" s="24">
        <f t="shared" si="4"/>
        <v>145</v>
      </c>
      <c r="F153" s="17">
        <v>74</v>
      </c>
      <c r="G153" s="4">
        <f t="shared" si="5"/>
        <v>219</v>
      </c>
    </row>
    <row r="154" spans="1:7" ht="15.75" customHeight="1">
      <c r="A154" s="5" t="s">
        <v>59</v>
      </c>
      <c r="B154" s="5" t="s">
        <v>193</v>
      </c>
      <c r="C154" s="24">
        <v>73</v>
      </c>
      <c r="D154" s="24">
        <v>69</v>
      </c>
      <c r="E154" s="24">
        <f t="shared" si="4"/>
        <v>142</v>
      </c>
      <c r="F154" s="17">
        <v>73</v>
      </c>
      <c r="G154" s="4">
        <f t="shared" si="5"/>
        <v>215</v>
      </c>
    </row>
    <row r="155" spans="1:7" ht="18">
      <c r="A155" s="18" t="s">
        <v>59</v>
      </c>
      <c r="B155" s="22"/>
      <c r="C155" s="20">
        <f>IF(COUNT(C150:C154)&gt;4,SUM(C150:C154)-MAX(C150:C154),IF(COUNT(C150:C154)=4,SUM(C150:C154),"NT"))</f>
        <v>299</v>
      </c>
      <c r="D155" s="20">
        <f>IF(COUNT(D150:D154)&gt;4,SUM(D150:D154)-MAX(D150:D154),IF(COUNT(D150:D154)=4,SUM(D150:D154),"NT"))</f>
        <v>290</v>
      </c>
      <c r="E155" s="20">
        <f t="shared" si="4"/>
        <v>589</v>
      </c>
      <c r="F155" s="1">
        <f>IF(COUNT(F150:F154)&gt;4,SUM(F150:F154)-MAX(F150:F154),IF(COUNT(F150:F154)=4,SUM(F150:F154),"NT"))</f>
        <v>292</v>
      </c>
      <c r="G155" s="1">
        <f t="shared" si="5"/>
        <v>881</v>
      </c>
    </row>
    <row r="156" spans="1:7" ht="15.75" customHeight="1">
      <c r="A156" s="5" t="s">
        <v>37</v>
      </c>
      <c r="B156" s="5" t="s">
        <v>194</v>
      </c>
      <c r="C156" s="24">
        <v>75</v>
      </c>
      <c r="D156" s="24">
        <v>70</v>
      </c>
      <c r="E156" s="24">
        <f t="shared" si="4"/>
        <v>145</v>
      </c>
      <c r="F156" s="17">
        <v>68</v>
      </c>
      <c r="G156" s="4">
        <f t="shared" si="5"/>
        <v>213</v>
      </c>
    </row>
    <row r="157" spans="1:7" ht="15.75" customHeight="1">
      <c r="A157" s="5" t="s">
        <v>37</v>
      </c>
      <c r="B157" s="5" t="s">
        <v>195</v>
      </c>
      <c r="C157" s="24">
        <v>76</v>
      </c>
      <c r="D157" s="24">
        <v>72</v>
      </c>
      <c r="E157" s="24">
        <f t="shared" si="4"/>
        <v>148</v>
      </c>
      <c r="F157" s="17">
        <v>71</v>
      </c>
      <c r="G157" s="4">
        <f t="shared" si="5"/>
        <v>219</v>
      </c>
    </row>
    <row r="158" spans="1:7" ht="15.75" customHeight="1">
      <c r="A158" s="5" t="s">
        <v>37</v>
      </c>
      <c r="B158" s="5" t="s">
        <v>196</v>
      </c>
      <c r="C158" s="24">
        <v>74</v>
      </c>
      <c r="D158" s="24">
        <v>72</v>
      </c>
      <c r="E158" s="24">
        <f t="shared" si="4"/>
        <v>146</v>
      </c>
      <c r="F158" s="17">
        <v>70</v>
      </c>
      <c r="G158" s="4">
        <f t="shared" si="5"/>
        <v>216</v>
      </c>
    </row>
    <row r="159" spans="1:7" ht="15.75" customHeight="1">
      <c r="A159" s="5" t="s">
        <v>37</v>
      </c>
      <c r="B159" s="5" t="s">
        <v>197</v>
      </c>
      <c r="C159" s="24">
        <v>77</v>
      </c>
      <c r="D159" s="24">
        <v>73</v>
      </c>
      <c r="E159" s="24">
        <f t="shared" si="4"/>
        <v>150</v>
      </c>
      <c r="F159" s="17">
        <v>78</v>
      </c>
      <c r="G159" s="4">
        <f t="shared" si="5"/>
        <v>228</v>
      </c>
    </row>
    <row r="160" spans="1:7" ht="15.75" customHeight="1">
      <c r="A160" s="5" t="s">
        <v>37</v>
      </c>
      <c r="B160" s="5" t="s">
        <v>198</v>
      </c>
      <c r="C160" s="24">
        <v>74</v>
      </c>
      <c r="D160" s="24">
        <v>75</v>
      </c>
      <c r="E160" s="24">
        <f t="shared" si="4"/>
        <v>149</v>
      </c>
      <c r="F160" s="17">
        <v>75</v>
      </c>
      <c r="G160" s="4">
        <f t="shared" si="5"/>
        <v>224</v>
      </c>
    </row>
    <row r="161" spans="1:7" ht="18">
      <c r="A161" s="18" t="s">
        <v>37</v>
      </c>
      <c r="B161" s="22"/>
      <c r="C161" s="20">
        <f>IF(COUNT(C156:C160)&gt;4,SUM(C156:C160)-MAX(C156:C160),IF(COUNT(C156:C160)=4,SUM(C156:C160),"NT"))</f>
        <v>299</v>
      </c>
      <c r="D161" s="20">
        <f>IF(COUNT(D156:D160)&gt;4,SUM(D156:D160)-MAX(D156:D160),IF(COUNT(D156:D160)=4,SUM(D156:D160),"NT"))</f>
        <v>287</v>
      </c>
      <c r="E161" s="20">
        <f t="shared" si="4"/>
        <v>586</v>
      </c>
      <c r="F161" s="1">
        <f>IF(COUNT(F156:F160)&gt;4,SUM(F156:F160)-MAX(F156:F160),IF(COUNT(F156:F160)=4,SUM(F156:F160),"NT"))</f>
        <v>284</v>
      </c>
      <c r="G161" s="1">
        <f t="shared" si="5"/>
        <v>870</v>
      </c>
    </row>
    <row r="162" spans="1:7" ht="15.75" customHeight="1">
      <c r="A162" s="5" t="s">
        <v>30</v>
      </c>
      <c r="B162" s="5" t="s">
        <v>29</v>
      </c>
      <c r="C162" s="24">
        <v>71</v>
      </c>
      <c r="D162" s="24">
        <v>73</v>
      </c>
      <c r="E162" s="24">
        <f t="shared" si="4"/>
        <v>144</v>
      </c>
      <c r="F162" s="17">
        <v>71</v>
      </c>
      <c r="G162" s="4">
        <f t="shared" si="5"/>
        <v>215</v>
      </c>
    </row>
    <row r="163" spans="1:7" ht="15.75" customHeight="1">
      <c r="A163" s="5" t="s">
        <v>30</v>
      </c>
      <c r="B163" s="5" t="s">
        <v>199</v>
      </c>
      <c r="C163" s="24">
        <v>68</v>
      </c>
      <c r="D163" s="24">
        <v>70</v>
      </c>
      <c r="E163" s="24">
        <f t="shared" si="4"/>
        <v>138</v>
      </c>
      <c r="F163" s="17">
        <v>72</v>
      </c>
      <c r="G163" s="4">
        <f t="shared" si="5"/>
        <v>210</v>
      </c>
    </row>
    <row r="164" spans="1:7" ht="15.75" customHeight="1">
      <c r="A164" s="5" t="s">
        <v>30</v>
      </c>
      <c r="B164" s="5" t="s">
        <v>200</v>
      </c>
      <c r="C164" s="24">
        <v>79</v>
      </c>
      <c r="D164" s="24">
        <v>75</v>
      </c>
      <c r="E164" s="24">
        <f t="shared" si="4"/>
        <v>154</v>
      </c>
      <c r="F164" s="17">
        <v>77</v>
      </c>
      <c r="G164" s="4">
        <f t="shared" si="5"/>
        <v>231</v>
      </c>
    </row>
    <row r="165" spans="1:7" ht="15.75" customHeight="1">
      <c r="A165" s="5" t="s">
        <v>30</v>
      </c>
      <c r="B165" s="5" t="s">
        <v>201</v>
      </c>
      <c r="C165" s="24">
        <v>92</v>
      </c>
      <c r="D165" s="24">
        <v>79</v>
      </c>
      <c r="E165" s="24">
        <f t="shared" si="4"/>
        <v>171</v>
      </c>
      <c r="F165" s="17">
        <v>84</v>
      </c>
      <c r="G165" s="4">
        <f t="shared" si="5"/>
        <v>255</v>
      </c>
    </row>
    <row r="166" spans="1:7" ht="15.75" customHeight="1">
      <c r="A166" s="5" t="s">
        <v>30</v>
      </c>
      <c r="B166" s="5" t="s">
        <v>202</v>
      </c>
      <c r="C166" s="24">
        <v>93</v>
      </c>
      <c r="D166" s="24">
        <v>94</v>
      </c>
      <c r="E166" s="24">
        <f t="shared" si="4"/>
        <v>187</v>
      </c>
      <c r="F166" s="17">
        <v>91</v>
      </c>
      <c r="G166" s="4">
        <f t="shared" si="5"/>
        <v>278</v>
      </c>
    </row>
    <row r="167" spans="1:7" ht="18">
      <c r="A167" s="18" t="s">
        <v>30</v>
      </c>
      <c r="B167" s="22"/>
      <c r="C167" s="20">
        <f>IF(COUNT(C162:C166)&gt;4,SUM(C162:C166)-MAX(C162:C166),IF(COUNT(C162:C166)=4,SUM(C162:C166),"NT"))</f>
        <v>310</v>
      </c>
      <c r="D167" s="20">
        <f>IF(COUNT(D162:D166)&gt;4,SUM(D162:D166)-MAX(D162:D166),IF(COUNT(D162:D166)=4,SUM(D162:D166),"NT"))</f>
        <v>297</v>
      </c>
      <c r="E167" s="20">
        <f t="shared" si="4"/>
        <v>607</v>
      </c>
      <c r="F167" s="1">
        <f>IF(COUNT(F162:F166)&gt;4,SUM(F162:F166)-MAX(F162:F166),IF(COUNT(F162:F166)=4,SUM(F162:F166),"NT"))</f>
        <v>304</v>
      </c>
      <c r="G167" s="1">
        <f t="shared" si="5"/>
        <v>911</v>
      </c>
    </row>
    <row r="168" spans="1:7" ht="15.75" customHeight="1">
      <c r="A168" s="5" t="s">
        <v>43</v>
      </c>
      <c r="B168" s="5" t="s">
        <v>203</v>
      </c>
      <c r="C168" s="24">
        <v>73</v>
      </c>
      <c r="D168" s="24">
        <v>70</v>
      </c>
      <c r="E168" s="24">
        <f t="shared" si="4"/>
        <v>143</v>
      </c>
      <c r="F168" s="17">
        <v>75</v>
      </c>
      <c r="G168" s="4">
        <f t="shared" si="5"/>
        <v>218</v>
      </c>
    </row>
    <row r="169" spans="1:7" ht="15.75" customHeight="1">
      <c r="A169" s="5" t="s">
        <v>43</v>
      </c>
      <c r="B169" s="5" t="s">
        <v>204</v>
      </c>
      <c r="C169" s="24">
        <v>70</v>
      </c>
      <c r="D169" s="24">
        <v>81</v>
      </c>
      <c r="E169" s="24">
        <f t="shared" si="4"/>
        <v>151</v>
      </c>
      <c r="F169" s="17">
        <v>69</v>
      </c>
      <c r="G169" s="4">
        <f t="shared" si="5"/>
        <v>220</v>
      </c>
    </row>
    <row r="170" spans="1:7" ht="15.75" customHeight="1">
      <c r="A170" s="5" t="s">
        <v>43</v>
      </c>
      <c r="B170" s="5" t="s">
        <v>205</v>
      </c>
      <c r="C170" s="24">
        <v>72</v>
      </c>
      <c r="D170" s="24">
        <v>72</v>
      </c>
      <c r="E170" s="24">
        <f t="shared" si="4"/>
        <v>144</v>
      </c>
      <c r="F170" s="17">
        <v>73</v>
      </c>
      <c r="G170" s="4">
        <f t="shared" si="5"/>
        <v>217</v>
      </c>
    </row>
    <row r="171" spans="1:7" ht="15.75" customHeight="1">
      <c r="A171" s="5" t="s">
        <v>43</v>
      </c>
      <c r="B171" s="5" t="s">
        <v>206</v>
      </c>
      <c r="C171" s="24">
        <v>76</v>
      </c>
      <c r="D171" s="24">
        <v>74</v>
      </c>
      <c r="E171" s="24">
        <f t="shared" si="4"/>
        <v>150</v>
      </c>
      <c r="F171" s="17">
        <v>73</v>
      </c>
      <c r="G171" s="4">
        <f t="shared" si="5"/>
        <v>223</v>
      </c>
    </row>
    <row r="172" spans="1:7" ht="15.75" customHeight="1">
      <c r="A172" s="5" t="s">
        <v>43</v>
      </c>
      <c r="B172" s="5" t="s">
        <v>207</v>
      </c>
      <c r="C172" s="24">
        <v>71</v>
      </c>
      <c r="D172" s="24">
        <v>72</v>
      </c>
      <c r="E172" s="24">
        <f t="shared" si="4"/>
        <v>143</v>
      </c>
      <c r="F172" s="17">
        <v>77</v>
      </c>
      <c r="G172" s="4">
        <f t="shared" si="5"/>
        <v>220</v>
      </c>
    </row>
    <row r="173" spans="1:7" ht="18">
      <c r="A173" s="18" t="s">
        <v>43</v>
      </c>
      <c r="B173" s="22"/>
      <c r="C173" s="20">
        <f>IF(COUNT(C168:C172)&gt;4,SUM(C168:C172)-MAX(C168:C172),IF(COUNT(C168:C172)=4,SUM(C168:C172),"NT"))</f>
        <v>286</v>
      </c>
      <c r="D173" s="20">
        <f>IF(COUNT(D168:D172)&gt;4,SUM(D168:D172)-MAX(D168:D172),IF(COUNT(D168:D172)=4,SUM(D168:D172),"NT"))</f>
        <v>288</v>
      </c>
      <c r="E173" s="20">
        <f t="shared" si="4"/>
        <v>574</v>
      </c>
      <c r="F173" s="1">
        <f>IF(COUNT(F168:F172)&gt;4,SUM(F168:F172)-MAX(F168:F172),IF(COUNT(F168:F172)=4,SUM(F168:F172),"NT"))</f>
        <v>290</v>
      </c>
      <c r="G173" s="1">
        <f t="shared" si="5"/>
        <v>864</v>
      </c>
    </row>
    <row r="174" spans="1:7" ht="15.75" customHeight="1">
      <c r="A174" s="5" t="s">
        <v>41</v>
      </c>
      <c r="B174" s="5" t="s">
        <v>40</v>
      </c>
      <c r="C174" s="24">
        <v>87</v>
      </c>
      <c r="D174" s="24">
        <v>78</v>
      </c>
      <c r="E174" s="24">
        <f t="shared" si="4"/>
        <v>165</v>
      </c>
      <c r="F174" s="17">
        <v>84</v>
      </c>
      <c r="G174" s="4">
        <f t="shared" si="5"/>
        <v>249</v>
      </c>
    </row>
    <row r="175" spans="1:7" ht="15.75" customHeight="1">
      <c r="A175" s="5" t="s">
        <v>41</v>
      </c>
      <c r="B175" s="5" t="s">
        <v>208</v>
      </c>
      <c r="C175" s="24">
        <v>78</v>
      </c>
      <c r="D175" s="24">
        <v>75</v>
      </c>
      <c r="E175" s="24">
        <f t="shared" si="4"/>
        <v>153</v>
      </c>
      <c r="F175" s="17">
        <v>82</v>
      </c>
      <c r="G175" s="4">
        <f t="shared" si="5"/>
        <v>235</v>
      </c>
    </row>
    <row r="176" spans="1:7" ht="15.75" customHeight="1">
      <c r="A176" s="5" t="s">
        <v>41</v>
      </c>
      <c r="B176" s="5" t="s">
        <v>209</v>
      </c>
      <c r="C176" s="24">
        <v>80</v>
      </c>
      <c r="D176" s="24">
        <v>76</v>
      </c>
      <c r="E176" s="24">
        <f t="shared" si="4"/>
        <v>156</v>
      </c>
      <c r="F176" s="17">
        <v>85</v>
      </c>
      <c r="G176" s="4">
        <f t="shared" si="5"/>
        <v>241</v>
      </c>
    </row>
    <row r="177" spans="1:7" ht="15.75" customHeight="1">
      <c r="A177" s="5" t="s">
        <v>41</v>
      </c>
      <c r="B177" s="5" t="s">
        <v>210</v>
      </c>
      <c r="C177" s="24">
        <v>94</v>
      </c>
      <c r="D177" s="24">
        <v>82</v>
      </c>
      <c r="E177" s="24">
        <f t="shared" si="4"/>
        <v>176</v>
      </c>
      <c r="F177" s="17">
        <v>83</v>
      </c>
      <c r="G177" s="4">
        <f t="shared" si="5"/>
        <v>259</v>
      </c>
    </row>
    <row r="178" spans="1:7" ht="15.75" customHeight="1">
      <c r="A178" s="5" t="s">
        <v>41</v>
      </c>
      <c r="B178" s="5" t="s">
        <v>211</v>
      </c>
      <c r="C178" s="24">
        <v>97</v>
      </c>
      <c r="D178" s="24">
        <v>97</v>
      </c>
      <c r="E178" s="24">
        <f t="shared" si="4"/>
        <v>194</v>
      </c>
      <c r="F178" s="17">
        <v>94</v>
      </c>
      <c r="G178" s="4">
        <f t="shared" si="5"/>
        <v>288</v>
      </c>
    </row>
    <row r="179" spans="1:7" ht="18">
      <c r="A179" s="18" t="s">
        <v>41</v>
      </c>
      <c r="B179" s="22"/>
      <c r="C179" s="20">
        <f>IF(COUNT(C174:C178)&gt;4,SUM(C174:C178)-MAX(C174:C178),IF(COUNT(C174:C178)=4,SUM(C174:C178),"NT"))</f>
        <v>339</v>
      </c>
      <c r="D179" s="20">
        <f>IF(COUNT(D174:D178)&gt;4,SUM(D174:D178)-MAX(D174:D178),IF(COUNT(D174:D178)=4,SUM(D174:D178),"NT"))</f>
        <v>311</v>
      </c>
      <c r="E179" s="20">
        <f t="shared" si="4"/>
        <v>650</v>
      </c>
      <c r="F179" s="1">
        <f>IF(COUNT(F174:F178)&gt;4,SUM(F174:F178)-MAX(F174:F178),IF(COUNT(F174:F178)=4,SUM(F174:F178),"NT"))</f>
        <v>334</v>
      </c>
      <c r="G179" s="1">
        <f t="shared" si="5"/>
        <v>984</v>
      </c>
    </row>
    <row r="180" spans="1:7" ht="15.75" customHeight="1">
      <c r="A180" s="5" t="s">
        <v>19</v>
      </c>
      <c r="B180" s="5" t="s">
        <v>212</v>
      </c>
      <c r="C180" s="24">
        <v>70</v>
      </c>
      <c r="D180" s="24">
        <v>69</v>
      </c>
      <c r="E180" s="24">
        <f t="shared" si="4"/>
        <v>139</v>
      </c>
      <c r="F180" s="17">
        <v>71</v>
      </c>
      <c r="G180" s="4">
        <f t="shared" si="5"/>
        <v>210</v>
      </c>
    </row>
    <row r="181" spans="1:7" ht="15.75" customHeight="1">
      <c r="A181" s="5" t="s">
        <v>19</v>
      </c>
      <c r="B181" s="5" t="s">
        <v>216</v>
      </c>
      <c r="C181" s="24">
        <v>79</v>
      </c>
      <c r="D181" s="24">
        <v>76</v>
      </c>
      <c r="E181" s="24">
        <f t="shared" si="4"/>
        <v>155</v>
      </c>
      <c r="F181" s="17">
        <v>82</v>
      </c>
      <c r="G181" s="4">
        <f t="shared" si="5"/>
        <v>237</v>
      </c>
    </row>
    <row r="182" spans="1:7" ht="15.75" customHeight="1">
      <c r="A182" s="5" t="s">
        <v>19</v>
      </c>
      <c r="B182" s="5" t="s">
        <v>214</v>
      </c>
      <c r="C182" s="24">
        <v>83</v>
      </c>
      <c r="D182" s="24">
        <v>80</v>
      </c>
      <c r="E182" s="24">
        <f t="shared" si="4"/>
        <v>163</v>
      </c>
      <c r="F182" s="17">
        <v>75</v>
      </c>
      <c r="G182" s="4">
        <f t="shared" si="5"/>
        <v>238</v>
      </c>
    </row>
    <row r="183" spans="1:7" ht="15.75" customHeight="1">
      <c r="A183" s="5" t="s">
        <v>19</v>
      </c>
      <c r="B183" s="5" t="s">
        <v>215</v>
      </c>
      <c r="C183" s="24">
        <v>77</v>
      </c>
      <c r="D183" s="24">
        <v>79</v>
      </c>
      <c r="E183" s="24">
        <f t="shared" si="4"/>
        <v>156</v>
      </c>
      <c r="F183" s="17">
        <v>86</v>
      </c>
      <c r="G183" s="4">
        <f t="shared" si="5"/>
        <v>242</v>
      </c>
    </row>
    <row r="184" spans="1:7" ht="15.75" customHeight="1">
      <c r="A184" s="5" t="s">
        <v>19</v>
      </c>
      <c r="B184" s="5" t="s">
        <v>213</v>
      </c>
      <c r="C184" s="24">
        <v>81</v>
      </c>
      <c r="D184" s="24">
        <v>92</v>
      </c>
      <c r="E184" s="24">
        <f t="shared" si="4"/>
        <v>173</v>
      </c>
      <c r="F184" s="17">
        <v>83</v>
      </c>
      <c r="G184" s="4">
        <f t="shared" si="5"/>
        <v>256</v>
      </c>
    </row>
    <row r="185" spans="1:7" ht="18">
      <c r="A185" s="18" t="s">
        <v>19</v>
      </c>
      <c r="B185" s="22"/>
      <c r="C185" s="20">
        <f>IF(COUNT(C180:C184)&gt;4,SUM(C180:C184)-MAX(C180:C184),IF(COUNT(C180:C184)=4,SUM(C180:C184),"NT"))</f>
        <v>307</v>
      </c>
      <c r="D185" s="20">
        <f>IF(COUNT(D180:D184)&gt;4,SUM(D180:D184)-MAX(D180:D184),IF(COUNT(D180:D184)=4,SUM(D180:D184),"NT"))</f>
        <v>304</v>
      </c>
      <c r="E185" s="20">
        <f t="shared" si="4"/>
        <v>611</v>
      </c>
      <c r="F185" s="1">
        <f>IF(COUNT(F180:F184)&gt;4,SUM(F180:F184)-MAX(F180:F184),IF(COUNT(F180:F184)=4,SUM(F180:F184),"NT"))</f>
        <v>311</v>
      </c>
      <c r="G185" s="1">
        <f t="shared" si="5"/>
        <v>922</v>
      </c>
    </row>
    <row r="186" spans="1:7" ht="15.75" customHeight="1">
      <c r="A186" s="5" t="s">
        <v>21</v>
      </c>
      <c r="B186" s="5" t="s">
        <v>217</v>
      </c>
      <c r="C186" s="24">
        <v>66</v>
      </c>
      <c r="D186" s="24">
        <v>67</v>
      </c>
      <c r="E186" s="24">
        <f t="shared" si="4"/>
        <v>133</v>
      </c>
      <c r="F186" s="17">
        <v>69</v>
      </c>
      <c r="G186" s="4">
        <f t="shared" si="5"/>
        <v>202</v>
      </c>
    </row>
    <row r="187" spans="1:7" ht="15.75" customHeight="1">
      <c r="A187" s="5" t="s">
        <v>21</v>
      </c>
      <c r="B187" s="5" t="s">
        <v>20</v>
      </c>
      <c r="C187" s="24">
        <v>68</v>
      </c>
      <c r="D187" s="24">
        <v>73</v>
      </c>
      <c r="E187" s="24">
        <f t="shared" si="4"/>
        <v>141</v>
      </c>
      <c r="F187" s="17">
        <v>77</v>
      </c>
      <c r="G187" s="4">
        <f t="shared" si="5"/>
        <v>218</v>
      </c>
    </row>
    <row r="188" spans="1:7" ht="15.75" customHeight="1">
      <c r="A188" s="5" t="s">
        <v>21</v>
      </c>
      <c r="B188" s="5" t="s">
        <v>218</v>
      </c>
      <c r="C188" s="24">
        <v>70</v>
      </c>
      <c r="D188" s="24">
        <v>67</v>
      </c>
      <c r="E188" s="24">
        <f t="shared" si="4"/>
        <v>137</v>
      </c>
      <c r="F188" s="17">
        <v>70</v>
      </c>
      <c r="G188" s="4">
        <f t="shared" si="5"/>
        <v>207</v>
      </c>
    </row>
    <row r="189" spans="1:7" ht="15.75" customHeight="1">
      <c r="A189" s="5" t="s">
        <v>21</v>
      </c>
      <c r="B189" s="5" t="s">
        <v>219</v>
      </c>
      <c r="C189" s="24">
        <v>73</v>
      </c>
      <c r="D189" s="24">
        <v>72</v>
      </c>
      <c r="E189" s="24">
        <f t="shared" si="4"/>
        <v>145</v>
      </c>
      <c r="F189" s="17">
        <v>76</v>
      </c>
      <c r="G189" s="4">
        <f t="shared" si="5"/>
        <v>221</v>
      </c>
    </row>
    <row r="190" spans="1:7" ht="15.75" customHeight="1">
      <c r="A190" s="5" t="s">
        <v>21</v>
      </c>
      <c r="B190" s="5" t="s">
        <v>220</v>
      </c>
      <c r="C190" s="24">
        <v>73</v>
      </c>
      <c r="D190" s="24">
        <v>79</v>
      </c>
      <c r="E190" s="24">
        <f t="shared" si="4"/>
        <v>152</v>
      </c>
      <c r="F190" s="17">
        <v>77</v>
      </c>
      <c r="G190" s="4">
        <f t="shared" si="5"/>
        <v>229</v>
      </c>
    </row>
    <row r="191" spans="1:7" ht="18">
      <c r="A191" s="18" t="s">
        <v>21</v>
      </c>
      <c r="B191" s="22"/>
      <c r="C191" s="20">
        <f>IF(COUNT(C186:C190)&gt;4,SUM(C186:C190)-MAX(C186:C190),IF(COUNT(C186:C190)=4,SUM(C186:C190),"NT"))</f>
        <v>277</v>
      </c>
      <c r="D191" s="20">
        <f>IF(COUNT(D186:D190)&gt;4,SUM(D186:D190)-MAX(D186:D190),IF(COUNT(D186:D190)=4,SUM(D186:D190),"NT"))</f>
        <v>279</v>
      </c>
      <c r="E191" s="20">
        <f t="shared" si="4"/>
        <v>556</v>
      </c>
      <c r="F191" s="1">
        <f>IF(COUNT(F186:F190)&gt;4,SUM(F186:F190)-MAX(F186:F190),IF(COUNT(F186:F190)=4,SUM(F186:F190),"NT"))</f>
        <v>292</v>
      </c>
      <c r="G191" s="1">
        <f t="shared" si="5"/>
        <v>848</v>
      </c>
    </row>
    <row r="192" spans="1:7" ht="15.75" customHeight="1">
      <c r="A192" s="5" t="s">
        <v>60</v>
      </c>
      <c r="B192" s="5" t="s">
        <v>221</v>
      </c>
      <c r="C192" s="24">
        <v>78</v>
      </c>
      <c r="D192" s="24">
        <v>78</v>
      </c>
      <c r="E192" s="24">
        <f t="shared" si="4"/>
        <v>156</v>
      </c>
      <c r="F192" s="17">
        <v>76</v>
      </c>
      <c r="G192" s="4">
        <f t="shared" si="5"/>
        <v>232</v>
      </c>
    </row>
    <row r="193" spans="1:7" ht="15.75" customHeight="1">
      <c r="A193" s="5" t="s">
        <v>60</v>
      </c>
      <c r="B193" s="5" t="s">
        <v>222</v>
      </c>
      <c r="C193" s="24">
        <v>74</v>
      </c>
      <c r="D193" s="24">
        <v>79</v>
      </c>
      <c r="E193" s="24">
        <f t="shared" si="4"/>
        <v>153</v>
      </c>
      <c r="F193" s="17">
        <v>72</v>
      </c>
      <c r="G193" s="4">
        <f t="shared" si="5"/>
        <v>225</v>
      </c>
    </row>
    <row r="194" spans="1:7" ht="15.75" customHeight="1">
      <c r="A194" s="5" t="s">
        <v>60</v>
      </c>
      <c r="B194" s="5" t="s">
        <v>223</v>
      </c>
      <c r="C194" s="24">
        <v>76</v>
      </c>
      <c r="D194" s="24">
        <v>71</v>
      </c>
      <c r="E194" s="24">
        <f aca="true" t="shared" si="6" ref="E194:E257">SUM(C194:D194)</f>
        <v>147</v>
      </c>
      <c r="F194" s="17">
        <v>71</v>
      </c>
      <c r="G194" s="4">
        <f aca="true" t="shared" si="7" ref="G194:G257">SUM(E194:F194)</f>
        <v>218</v>
      </c>
    </row>
    <row r="195" spans="1:7" ht="15.75" customHeight="1">
      <c r="A195" s="5" t="s">
        <v>60</v>
      </c>
      <c r="B195" s="5" t="s">
        <v>224</v>
      </c>
      <c r="C195" s="24">
        <v>76</v>
      </c>
      <c r="D195" s="24">
        <v>78</v>
      </c>
      <c r="E195" s="24">
        <f t="shared" si="6"/>
        <v>154</v>
      </c>
      <c r="F195" s="17">
        <v>78</v>
      </c>
      <c r="G195" s="4">
        <f t="shared" si="7"/>
        <v>232</v>
      </c>
    </row>
    <row r="196" spans="1:7" ht="15.75" customHeight="1">
      <c r="A196" s="5" t="s">
        <v>60</v>
      </c>
      <c r="B196" s="5" t="s">
        <v>225</v>
      </c>
      <c r="C196" s="24">
        <v>76</v>
      </c>
      <c r="D196" s="24">
        <v>82</v>
      </c>
      <c r="E196" s="24">
        <f t="shared" si="6"/>
        <v>158</v>
      </c>
      <c r="F196" s="17">
        <v>82</v>
      </c>
      <c r="G196" s="4">
        <f t="shared" si="7"/>
        <v>240</v>
      </c>
    </row>
    <row r="197" spans="1:7" ht="18">
      <c r="A197" s="18" t="s">
        <v>60</v>
      </c>
      <c r="B197" s="22"/>
      <c r="C197" s="20">
        <f>IF(COUNT(C192:C196)&gt;4,SUM(C192:C196)-MAX(C192:C196),IF(COUNT(C192:C196)=4,SUM(C192:C196),"NT"))</f>
        <v>302</v>
      </c>
      <c r="D197" s="20">
        <f>IF(COUNT(D192:D196)&gt;4,SUM(D192:D196)-MAX(D192:D196),IF(COUNT(D192:D196)=4,SUM(D192:D196),"NT"))</f>
        <v>306</v>
      </c>
      <c r="E197" s="20">
        <f t="shared" si="6"/>
        <v>608</v>
      </c>
      <c r="F197" s="1">
        <f>IF(COUNT(F192:F196)&gt;4,SUM(F192:F196)-MAX(F192:F196),IF(COUNT(F192:F196)=4,SUM(F192:F196),"NT"))</f>
        <v>297</v>
      </c>
      <c r="G197" s="1">
        <f t="shared" si="7"/>
        <v>905</v>
      </c>
    </row>
    <row r="198" spans="1:7" ht="15.75" customHeight="1">
      <c r="A198" s="5" t="s">
        <v>61</v>
      </c>
      <c r="B198" s="5" t="s">
        <v>227</v>
      </c>
      <c r="C198" s="24">
        <v>79</v>
      </c>
      <c r="D198" s="24">
        <v>73</v>
      </c>
      <c r="E198" s="24">
        <f t="shared" si="6"/>
        <v>152</v>
      </c>
      <c r="F198" s="17">
        <v>79</v>
      </c>
      <c r="G198" s="4">
        <f t="shared" si="7"/>
        <v>231</v>
      </c>
    </row>
    <row r="199" spans="1:7" ht="15.75" customHeight="1">
      <c r="A199" s="5" t="s">
        <v>61</v>
      </c>
      <c r="B199" s="5" t="s">
        <v>226</v>
      </c>
      <c r="C199" s="24">
        <v>86</v>
      </c>
      <c r="D199" s="24">
        <v>84</v>
      </c>
      <c r="E199" s="24">
        <f t="shared" si="6"/>
        <v>170</v>
      </c>
      <c r="F199" s="17">
        <v>85</v>
      </c>
      <c r="G199" s="4">
        <f t="shared" si="7"/>
        <v>255</v>
      </c>
    </row>
    <row r="200" spans="1:7" ht="15.75" customHeight="1">
      <c r="A200" s="5" t="s">
        <v>61</v>
      </c>
      <c r="B200" s="5" t="s">
        <v>228</v>
      </c>
      <c r="C200" s="24">
        <v>80</v>
      </c>
      <c r="D200" s="24">
        <v>74</v>
      </c>
      <c r="E200" s="24">
        <f t="shared" si="6"/>
        <v>154</v>
      </c>
      <c r="F200" s="17">
        <v>87</v>
      </c>
      <c r="G200" s="4">
        <f t="shared" si="7"/>
        <v>241</v>
      </c>
    </row>
    <row r="201" spans="1:7" ht="15.75" customHeight="1">
      <c r="A201" s="5" t="s">
        <v>61</v>
      </c>
      <c r="B201" s="5" t="s">
        <v>230</v>
      </c>
      <c r="C201" s="24">
        <v>86</v>
      </c>
      <c r="D201" s="24">
        <v>79</v>
      </c>
      <c r="E201" s="24">
        <f t="shared" si="6"/>
        <v>165</v>
      </c>
      <c r="F201" s="17">
        <v>76</v>
      </c>
      <c r="G201" s="4">
        <f t="shared" si="7"/>
        <v>241</v>
      </c>
    </row>
    <row r="202" spans="1:7" ht="15.75" customHeight="1">
      <c r="A202" s="5" t="s">
        <v>61</v>
      </c>
      <c r="B202" s="5" t="s">
        <v>229</v>
      </c>
      <c r="C202" s="24">
        <v>96</v>
      </c>
      <c r="D202" s="24">
        <v>85</v>
      </c>
      <c r="E202" s="24">
        <f t="shared" si="6"/>
        <v>181</v>
      </c>
      <c r="F202" s="17">
        <v>86</v>
      </c>
      <c r="G202" s="4">
        <f t="shared" si="7"/>
        <v>267</v>
      </c>
    </row>
    <row r="203" spans="1:7" ht="18">
      <c r="A203" s="18" t="s">
        <v>61</v>
      </c>
      <c r="B203" s="22"/>
      <c r="C203" s="20">
        <f>IF(COUNT(C198:C202)&gt;4,SUM(C198:C202)-MAX(C198:C202),IF(COUNT(C198:C202)=4,SUM(C198:C202),"NT"))</f>
        <v>331</v>
      </c>
      <c r="D203" s="20">
        <f>IF(COUNT(D198:D202)&gt;4,SUM(D198:D202)-MAX(D198:D202),IF(COUNT(D198:D202)=4,SUM(D198:D202),"NT"))</f>
        <v>310</v>
      </c>
      <c r="E203" s="20">
        <f t="shared" si="6"/>
        <v>641</v>
      </c>
      <c r="F203" s="1">
        <f>IF(COUNT(F198:F202)&gt;4,SUM(F198:F202)-MAX(F198:F202),IF(COUNT(F198:F202)=4,SUM(F198:F202),"NT"))</f>
        <v>326</v>
      </c>
      <c r="G203" s="1">
        <f t="shared" si="7"/>
        <v>967</v>
      </c>
    </row>
    <row r="204" spans="1:7" ht="15.75" customHeight="1">
      <c r="A204" s="5" t="s">
        <v>62</v>
      </c>
      <c r="B204" s="5" t="s">
        <v>12</v>
      </c>
      <c r="C204" s="21">
        <v>78</v>
      </c>
      <c r="D204" s="21">
        <v>74</v>
      </c>
      <c r="E204" s="24">
        <f t="shared" si="6"/>
        <v>152</v>
      </c>
      <c r="F204" s="17">
        <v>500</v>
      </c>
      <c r="G204" s="4">
        <f t="shared" si="7"/>
        <v>652</v>
      </c>
    </row>
    <row r="205" spans="1:7" ht="15.75" customHeight="1">
      <c r="A205" s="5" t="s">
        <v>62</v>
      </c>
      <c r="B205" s="5" t="s">
        <v>231</v>
      </c>
      <c r="C205" s="21">
        <v>75</v>
      </c>
      <c r="D205" s="21">
        <v>71</v>
      </c>
      <c r="E205" s="24">
        <f t="shared" si="6"/>
        <v>146</v>
      </c>
      <c r="F205" s="17">
        <v>95</v>
      </c>
      <c r="G205" s="4">
        <f t="shared" si="7"/>
        <v>241</v>
      </c>
    </row>
    <row r="206" spans="1:7" ht="15.75" customHeight="1">
      <c r="A206" s="5" t="s">
        <v>62</v>
      </c>
      <c r="B206" s="5" t="s">
        <v>232</v>
      </c>
      <c r="C206" s="21">
        <v>79</v>
      </c>
      <c r="D206" s="21">
        <v>81</v>
      </c>
      <c r="E206" s="24">
        <f t="shared" si="6"/>
        <v>160</v>
      </c>
      <c r="F206" s="17">
        <v>77</v>
      </c>
      <c r="G206" s="4">
        <f t="shared" si="7"/>
        <v>237</v>
      </c>
    </row>
    <row r="207" spans="1:7" ht="15.75" customHeight="1">
      <c r="A207" s="5" t="s">
        <v>62</v>
      </c>
      <c r="B207" s="5" t="s">
        <v>233</v>
      </c>
      <c r="C207" s="21">
        <v>74</v>
      </c>
      <c r="D207" s="21">
        <v>83</v>
      </c>
      <c r="E207" s="24">
        <f t="shared" si="6"/>
        <v>157</v>
      </c>
      <c r="F207" s="17">
        <v>88</v>
      </c>
      <c r="G207" s="4">
        <f t="shared" si="7"/>
        <v>245</v>
      </c>
    </row>
    <row r="208" spans="1:7" ht="15.75" customHeight="1">
      <c r="A208" s="5" t="s">
        <v>62</v>
      </c>
      <c r="B208" s="5" t="s">
        <v>234</v>
      </c>
      <c r="C208" s="21">
        <v>89</v>
      </c>
      <c r="D208" s="21">
        <v>79</v>
      </c>
      <c r="E208" s="24">
        <f t="shared" si="6"/>
        <v>168</v>
      </c>
      <c r="F208" s="17">
        <v>74</v>
      </c>
      <c r="G208" s="4">
        <f t="shared" si="7"/>
        <v>242</v>
      </c>
    </row>
    <row r="209" spans="1:7" ht="18">
      <c r="A209" s="18" t="s">
        <v>62</v>
      </c>
      <c r="B209" s="22"/>
      <c r="C209" s="20">
        <f>IF(COUNT(C204:C208)&gt;4,SUM(C204:C208)-MAX(C204:C208),IF(COUNT(C204:C208)=4,SUM(C204:C208),"NT"))</f>
        <v>306</v>
      </c>
      <c r="D209" s="20">
        <f>IF(COUNT(D204:D208)&gt;4,SUM(D204:D208)-MAX(D204:D208),IF(COUNT(D204:D208)=4,SUM(D204:D208),"NT"))</f>
        <v>305</v>
      </c>
      <c r="E209" s="20">
        <f t="shared" si="6"/>
        <v>611</v>
      </c>
      <c r="F209" s="1">
        <f>IF(COUNT(F204:F208)&gt;4,SUM(F204:F208)-MAX(F204:F208),IF(COUNT(F204:F208)=4,SUM(F204:F208),"NT"))</f>
        <v>334</v>
      </c>
      <c r="G209" s="1">
        <f t="shared" si="7"/>
        <v>945</v>
      </c>
    </row>
    <row r="210" spans="1:7" ht="15.75" customHeight="1">
      <c r="A210" s="26" t="s">
        <v>44</v>
      </c>
      <c r="B210" s="5" t="s">
        <v>235</v>
      </c>
      <c r="C210" s="21">
        <v>79</v>
      </c>
      <c r="D210" s="21">
        <v>74</v>
      </c>
      <c r="E210" s="24">
        <f t="shared" si="6"/>
        <v>153</v>
      </c>
      <c r="F210" s="17">
        <v>67</v>
      </c>
      <c r="G210" s="4">
        <f t="shared" si="7"/>
        <v>220</v>
      </c>
    </row>
    <row r="211" spans="1:7" ht="15.75" customHeight="1">
      <c r="A211" s="26" t="s">
        <v>44</v>
      </c>
      <c r="B211" s="5" t="s">
        <v>236</v>
      </c>
      <c r="C211" s="21">
        <v>500</v>
      </c>
      <c r="D211" s="21">
        <v>82</v>
      </c>
      <c r="E211" s="24">
        <f t="shared" si="6"/>
        <v>582</v>
      </c>
      <c r="F211" s="17">
        <v>71</v>
      </c>
      <c r="G211" s="4">
        <f t="shared" si="7"/>
        <v>653</v>
      </c>
    </row>
    <row r="212" spans="1:7" ht="15.75" customHeight="1">
      <c r="A212" s="26" t="s">
        <v>44</v>
      </c>
      <c r="B212" s="5" t="s">
        <v>237</v>
      </c>
      <c r="C212" s="21">
        <v>73</v>
      </c>
      <c r="D212" s="21">
        <v>78</v>
      </c>
      <c r="E212" s="24">
        <f t="shared" si="6"/>
        <v>151</v>
      </c>
      <c r="F212" s="17">
        <v>78</v>
      </c>
      <c r="G212" s="4">
        <f t="shared" si="7"/>
        <v>229</v>
      </c>
    </row>
    <row r="213" spans="1:7" ht="15.75" customHeight="1">
      <c r="A213" s="26" t="s">
        <v>44</v>
      </c>
      <c r="B213" s="5" t="s">
        <v>315</v>
      </c>
      <c r="C213" s="21">
        <v>80</v>
      </c>
      <c r="D213" s="21">
        <v>79</v>
      </c>
      <c r="E213" s="24">
        <f t="shared" si="6"/>
        <v>159</v>
      </c>
      <c r="F213" s="17">
        <v>74</v>
      </c>
      <c r="G213" s="4">
        <f t="shared" si="7"/>
        <v>233</v>
      </c>
    </row>
    <row r="214" spans="1:7" ht="15.75" customHeight="1">
      <c r="A214" s="26" t="s">
        <v>44</v>
      </c>
      <c r="B214" s="5" t="s">
        <v>238</v>
      </c>
      <c r="C214" s="21">
        <v>79</v>
      </c>
      <c r="D214" s="21">
        <v>83</v>
      </c>
      <c r="E214" s="24">
        <f t="shared" si="6"/>
        <v>162</v>
      </c>
      <c r="F214" s="17">
        <v>75</v>
      </c>
      <c r="G214" s="4">
        <f t="shared" si="7"/>
        <v>237</v>
      </c>
    </row>
    <row r="215" spans="1:7" ht="18">
      <c r="A215" s="18" t="s">
        <v>44</v>
      </c>
      <c r="B215" s="22"/>
      <c r="C215" s="20">
        <f>IF(COUNT(C210:C214)&gt;4,SUM(C210:C214)-MAX(C210:C214),IF(COUNT(C210:C214)=4,SUM(C210:C214),"NT"))</f>
        <v>311</v>
      </c>
      <c r="D215" s="20">
        <f>IF(COUNT(D210:D214)&gt;4,SUM(D210:D214)-MAX(D210:D214),IF(COUNT(D210:D214)=4,SUM(D210:D214),"NT"))</f>
        <v>313</v>
      </c>
      <c r="E215" s="20">
        <f t="shared" si="6"/>
        <v>624</v>
      </c>
      <c r="F215" s="1">
        <f>IF(COUNT(F210:F214)&gt;4,SUM(F210:F214)-MAX(F210:F214),IF(COUNT(F210:F214)=4,SUM(F210:F214),"NT"))</f>
        <v>287</v>
      </c>
      <c r="G215" s="1">
        <f t="shared" si="7"/>
        <v>911</v>
      </c>
    </row>
    <row r="216" spans="1:7" ht="15.75" customHeight="1">
      <c r="A216" s="5" t="s">
        <v>11</v>
      </c>
      <c r="B216" s="5" t="s">
        <v>239</v>
      </c>
      <c r="C216" s="21">
        <v>83</v>
      </c>
      <c r="D216" s="24">
        <v>87</v>
      </c>
      <c r="E216" s="24">
        <f t="shared" si="6"/>
        <v>170</v>
      </c>
      <c r="F216" s="17">
        <v>93</v>
      </c>
      <c r="G216" s="4">
        <f t="shared" si="7"/>
        <v>263</v>
      </c>
    </row>
    <row r="217" spans="1:7" ht="15.75" customHeight="1">
      <c r="A217" s="5" t="s">
        <v>11</v>
      </c>
      <c r="B217" s="5" t="s">
        <v>316</v>
      </c>
      <c r="C217" s="21">
        <v>86</v>
      </c>
      <c r="D217" s="24">
        <v>76</v>
      </c>
      <c r="E217" s="24">
        <f t="shared" si="6"/>
        <v>162</v>
      </c>
      <c r="F217" s="17">
        <v>83</v>
      </c>
      <c r="G217" s="4">
        <f t="shared" si="7"/>
        <v>245</v>
      </c>
    </row>
    <row r="218" spans="1:7" ht="15.75" customHeight="1">
      <c r="A218" s="5" t="s">
        <v>11</v>
      </c>
      <c r="B218" s="5" t="s">
        <v>240</v>
      </c>
      <c r="C218" s="21">
        <v>83</v>
      </c>
      <c r="D218" s="24">
        <v>76</v>
      </c>
      <c r="E218" s="24">
        <f t="shared" si="6"/>
        <v>159</v>
      </c>
      <c r="F218" s="17">
        <v>78</v>
      </c>
      <c r="G218" s="4">
        <f t="shared" si="7"/>
        <v>237</v>
      </c>
    </row>
    <row r="219" spans="1:7" ht="15.75" customHeight="1">
      <c r="A219" s="5" t="s">
        <v>11</v>
      </c>
      <c r="B219" s="5" t="s">
        <v>241</v>
      </c>
      <c r="C219" s="21">
        <v>98</v>
      </c>
      <c r="D219" s="24">
        <v>100</v>
      </c>
      <c r="E219" s="24">
        <f t="shared" si="6"/>
        <v>198</v>
      </c>
      <c r="F219" s="17">
        <v>113</v>
      </c>
      <c r="G219" s="4">
        <f t="shared" si="7"/>
        <v>311</v>
      </c>
    </row>
    <row r="220" spans="1:7" ht="15.75" customHeight="1">
      <c r="A220" s="5" t="s">
        <v>11</v>
      </c>
      <c r="B220" s="5" t="s">
        <v>242</v>
      </c>
      <c r="C220" s="21">
        <v>92</v>
      </c>
      <c r="D220" s="24">
        <v>80</v>
      </c>
      <c r="E220" s="24">
        <f t="shared" si="6"/>
        <v>172</v>
      </c>
      <c r="F220" s="17">
        <v>88</v>
      </c>
      <c r="G220" s="4">
        <f t="shared" si="7"/>
        <v>260</v>
      </c>
    </row>
    <row r="221" spans="1:7" ht="18">
      <c r="A221" s="18" t="s">
        <v>11</v>
      </c>
      <c r="B221" s="22"/>
      <c r="C221" s="20">
        <f>IF(COUNT(C216:C220)&gt;4,SUM(C216:C220)-MAX(C216:C220),IF(COUNT(C216:C220)=4,SUM(C216:C220),"NT"))</f>
        <v>344</v>
      </c>
      <c r="D221" s="20">
        <f>IF(COUNT(D216:D220)&gt;4,SUM(D216:D220)-MAX(D216:D220),IF(COUNT(D216:D220)=4,SUM(D216:D220),"NT"))</f>
        <v>319</v>
      </c>
      <c r="E221" s="20">
        <f t="shared" si="6"/>
        <v>663</v>
      </c>
      <c r="F221" s="1">
        <f>IF(COUNT(F216:F220)&gt;4,SUM(F216:F220)-MAX(F216:F220),IF(COUNT(F216:F220)=4,SUM(F216:F220),"NT"))</f>
        <v>342</v>
      </c>
      <c r="G221" s="1">
        <f t="shared" si="7"/>
        <v>1005</v>
      </c>
    </row>
    <row r="222" spans="1:7" ht="15.75" customHeight="1">
      <c r="A222" s="5" t="s">
        <v>63</v>
      </c>
      <c r="B222" s="5" t="s">
        <v>243</v>
      </c>
      <c r="C222" s="21">
        <v>77</v>
      </c>
      <c r="D222" s="24">
        <v>73</v>
      </c>
      <c r="E222" s="24">
        <f t="shared" si="6"/>
        <v>150</v>
      </c>
      <c r="F222" s="17">
        <v>76</v>
      </c>
      <c r="G222" s="4">
        <f t="shared" si="7"/>
        <v>226</v>
      </c>
    </row>
    <row r="223" spans="1:7" ht="15.75" customHeight="1">
      <c r="A223" s="5" t="s">
        <v>63</v>
      </c>
      <c r="B223" s="5" t="s">
        <v>244</v>
      </c>
      <c r="C223" s="21">
        <v>75</v>
      </c>
      <c r="D223" s="24">
        <v>74</v>
      </c>
      <c r="E223" s="24">
        <f t="shared" si="6"/>
        <v>149</v>
      </c>
      <c r="F223" s="17">
        <v>75</v>
      </c>
      <c r="G223" s="4">
        <f t="shared" si="7"/>
        <v>224</v>
      </c>
    </row>
    <row r="224" spans="1:7" ht="15.75" customHeight="1">
      <c r="A224" s="5" t="s">
        <v>63</v>
      </c>
      <c r="B224" s="5" t="s">
        <v>245</v>
      </c>
      <c r="C224" s="21">
        <v>87</v>
      </c>
      <c r="D224" s="24">
        <v>83</v>
      </c>
      <c r="E224" s="24">
        <f t="shared" si="6"/>
        <v>170</v>
      </c>
      <c r="F224" s="17">
        <v>85</v>
      </c>
      <c r="G224" s="4">
        <f t="shared" si="7"/>
        <v>255</v>
      </c>
    </row>
    <row r="225" spans="1:7" ht="15.75" customHeight="1">
      <c r="A225" s="5" t="s">
        <v>63</v>
      </c>
      <c r="B225" s="5" t="s">
        <v>246</v>
      </c>
      <c r="C225" s="21">
        <v>80</v>
      </c>
      <c r="D225" s="24">
        <v>79</v>
      </c>
      <c r="E225" s="24">
        <f t="shared" si="6"/>
        <v>159</v>
      </c>
      <c r="F225" s="17">
        <v>86</v>
      </c>
      <c r="G225" s="4">
        <f t="shared" si="7"/>
        <v>245</v>
      </c>
    </row>
    <row r="226" spans="1:7" ht="15.75" customHeight="1">
      <c r="A226" s="5" t="s">
        <v>63</v>
      </c>
      <c r="B226" s="5" t="s">
        <v>247</v>
      </c>
      <c r="C226" s="21">
        <v>92</v>
      </c>
      <c r="D226" s="29">
        <v>88</v>
      </c>
      <c r="E226" s="24">
        <f t="shared" si="6"/>
        <v>180</v>
      </c>
      <c r="F226" s="17">
        <v>82</v>
      </c>
      <c r="G226" s="4">
        <f t="shared" si="7"/>
        <v>262</v>
      </c>
    </row>
    <row r="227" spans="1:7" ht="18">
      <c r="A227" s="18" t="s">
        <v>63</v>
      </c>
      <c r="B227" s="22"/>
      <c r="C227" s="20">
        <f>IF(COUNT(C222:C226)&gt;4,SUM(C222:C226)-MAX(C222:C226),IF(COUNT(C222:C226)=4,SUM(C222:C226),"NT"))</f>
        <v>319</v>
      </c>
      <c r="D227" s="20">
        <f>IF(COUNT(D222:D226)&gt;4,SUM(D222:D226)-MAX(D222:D226),IF(COUNT(D222:D226)=4,SUM(D222:D226),"NT"))</f>
        <v>309</v>
      </c>
      <c r="E227" s="20">
        <f t="shared" si="6"/>
        <v>628</v>
      </c>
      <c r="F227" s="1">
        <f>IF(COUNT(F222:F226)&gt;4,SUM(F222:F226)-MAX(F222:F226),IF(COUNT(F222:F226)=4,SUM(F222:F226),"NT"))</f>
        <v>318</v>
      </c>
      <c r="G227" s="1">
        <f t="shared" si="7"/>
        <v>946</v>
      </c>
    </row>
    <row r="228" spans="1:7" ht="15.75" customHeight="1">
      <c r="A228" s="5" t="s">
        <v>28</v>
      </c>
      <c r="B228" s="5" t="s">
        <v>249</v>
      </c>
      <c r="C228" s="23">
        <v>71</v>
      </c>
      <c r="D228" s="23">
        <v>74</v>
      </c>
      <c r="E228" s="24">
        <f t="shared" si="6"/>
        <v>145</v>
      </c>
      <c r="F228" s="17">
        <v>76</v>
      </c>
      <c r="G228" s="4">
        <f t="shared" si="7"/>
        <v>221</v>
      </c>
    </row>
    <row r="229" spans="1:7" ht="15.75" customHeight="1">
      <c r="A229" s="5" t="s">
        <v>28</v>
      </c>
      <c r="B229" s="5" t="s">
        <v>248</v>
      </c>
      <c r="C229" s="23">
        <v>72</v>
      </c>
      <c r="D229" s="23">
        <v>72</v>
      </c>
      <c r="E229" s="24">
        <f t="shared" si="6"/>
        <v>144</v>
      </c>
      <c r="F229" s="17">
        <v>73</v>
      </c>
      <c r="G229" s="4">
        <f t="shared" si="7"/>
        <v>217</v>
      </c>
    </row>
    <row r="230" spans="1:7" ht="15.75" customHeight="1">
      <c r="A230" s="5" t="s">
        <v>28</v>
      </c>
      <c r="B230" s="5" t="s">
        <v>250</v>
      </c>
      <c r="C230" s="23">
        <v>78</v>
      </c>
      <c r="D230" s="23">
        <v>76</v>
      </c>
      <c r="E230" s="24">
        <f t="shared" si="6"/>
        <v>154</v>
      </c>
      <c r="F230" s="17">
        <v>74</v>
      </c>
      <c r="G230" s="4">
        <f t="shared" si="7"/>
        <v>228</v>
      </c>
    </row>
    <row r="231" spans="1:7" ht="15.75" customHeight="1">
      <c r="A231" s="5" t="s">
        <v>28</v>
      </c>
      <c r="B231" s="5" t="s">
        <v>251</v>
      </c>
      <c r="C231" s="23">
        <v>75</v>
      </c>
      <c r="D231" s="23">
        <v>79</v>
      </c>
      <c r="E231" s="24">
        <f t="shared" si="6"/>
        <v>154</v>
      </c>
      <c r="F231" s="17">
        <v>78</v>
      </c>
      <c r="G231" s="4">
        <f t="shared" si="7"/>
        <v>232</v>
      </c>
    </row>
    <row r="232" spans="1:7" ht="15.75" customHeight="1">
      <c r="A232" s="5" t="s">
        <v>28</v>
      </c>
      <c r="B232" s="5" t="s">
        <v>252</v>
      </c>
      <c r="C232" s="23">
        <v>82</v>
      </c>
      <c r="D232" s="23">
        <v>76</v>
      </c>
      <c r="E232" s="24">
        <f t="shared" si="6"/>
        <v>158</v>
      </c>
      <c r="F232" s="17">
        <v>82</v>
      </c>
      <c r="G232" s="4">
        <f t="shared" si="7"/>
        <v>240</v>
      </c>
    </row>
    <row r="233" spans="1:7" ht="18">
      <c r="A233" s="18" t="s">
        <v>28</v>
      </c>
      <c r="B233" s="22"/>
      <c r="C233" s="20">
        <f>IF(COUNT(C228:C232)&gt;4,SUM(C228:C232)-MAX(C228:C232),IF(COUNT(C228:C232)=4,SUM(C228:C232),"NT"))</f>
        <v>296</v>
      </c>
      <c r="D233" s="20">
        <f>IF(COUNT(D228:D232)&gt;4,SUM(D228:D232)-MAX(D228:D232),IF(COUNT(D228:D232)=4,SUM(D228:D232),"NT"))</f>
        <v>298</v>
      </c>
      <c r="E233" s="20">
        <f t="shared" si="6"/>
        <v>594</v>
      </c>
      <c r="F233" s="1">
        <f>IF(COUNT(F228:F232)&gt;4,SUM(F228:F232)-MAX(F228:F232),IF(COUNT(F228:F232)=4,SUM(F228:F232),"NT"))</f>
        <v>301</v>
      </c>
      <c r="G233" s="1">
        <f t="shared" si="7"/>
        <v>895</v>
      </c>
    </row>
    <row r="234" spans="1:7" ht="15.75" customHeight="1">
      <c r="A234" s="5" t="s">
        <v>48</v>
      </c>
      <c r="B234" s="5" t="s">
        <v>253</v>
      </c>
      <c r="C234" s="24">
        <v>76</v>
      </c>
      <c r="D234" s="24">
        <v>71</v>
      </c>
      <c r="E234" s="24">
        <f t="shared" si="6"/>
        <v>147</v>
      </c>
      <c r="F234" s="17">
        <v>72</v>
      </c>
      <c r="G234" s="4">
        <f t="shared" si="7"/>
        <v>219</v>
      </c>
    </row>
    <row r="235" spans="1:7" ht="15.75" customHeight="1">
      <c r="A235" s="5" t="s">
        <v>48</v>
      </c>
      <c r="B235" s="5" t="s">
        <v>254</v>
      </c>
      <c r="C235" s="24">
        <v>73</v>
      </c>
      <c r="D235" s="24">
        <v>76</v>
      </c>
      <c r="E235" s="24">
        <f t="shared" si="6"/>
        <v>149</v>
      </c>
      <c r="F235" s="17">
        <v>82</v>
      </c>
      <c r="G235" s="4">
        <f t="shared" si="7"/>
        <v>231</v>
      </c>
    </row>
    <row r="236" spans="1:7" ht="15.75" customHeight="1">
      <c r="A236" s="5" t="s">
        <v>48</v>
      </c>
      <c r="B236" s="5" t="s">
        <v>255</v>
      </c>
      <c r="C236" s="24">
        <v>87</v>
      </c>
      <c r="D236" s="24">
        <v>80</v>
      </c>
      <c r="E236" s="24">
        <f t="shared" si="6"/>
        <v>167</v>
      </c>
      <c r="F236" s="17">
        <v>75</v>
      </c>
      <c r="G236" s="4">
        <f t="shared" si="7"/>
        <v>242</v>
      </c>
    </row>
    <row r="237" spans="1:7" ht="15.75" customHeight="1">
      <c r="A237" s="5" t="s">
        <v>48</v>
      </c>
      <c r="B237" s="5" t="s">
        <v>257</v>
      </c>
      <c r="C237" s="24">
        <v>75</v>
      </c>
      <c r="D237" s="24">
        <v>81</v>
      </c>
      <c r="E237" s="24">
        <f t="shared" si="6"/>
        <v>156</v>
      </c>
      <c r="F237" s="17">
        <v>81</v>
      </c>
      <c r="G237" s="4">
        <f t="shared" si="7"/>
        <v>237</v>
      </c>
    </row>
    <row r="238" spans="1:7" ht="15.75" customHeight="1">
      <c r="A238" s="5" t="s">
        <v>48</v>
      </c>
      <c r="B238" s="5" t="s">
        <v>256</v>
      </c>
      <c r="C238" s="24">
        <v>80</v>
      </c>
      <c r="D238" s="24">
        <v>86</v>
      </c>
      <c r="E238" s="24">
        <f t="shared" si="6"/>
        <v>166</v>
      </c>
      <c r="F238" s="17">
        <v>86</v>
      </c>
      <c r="G238" s="4">
        <f t="shared" si="7"/>
        <v>252</v>
      </c>
    </row>
    <row r="239" spans="1:7" ht="18">
      <c r="A239" s="18" t="s">
        <v>48</v>
      </c>
      <c r="B239" s="22"/>
      <c r="C239" s="20">
        <f>IF(COUNT(C234:C238)&gt;4,SUM(C234:C238)-MAX(C234:C238),IF(COUNT(C234:C238)=4,SUM(C234:C238),"NT"))</f>
        <v>304</v>
      </c>
      <c r="D239" s="20">
        <f>IF(COUNT(D234:D238)&gt;4,SUM(D234:D238)-MAX(D234:D238),IF(COUNT(D234:D238)=4,SUM(D234:D238),"NT"))</f>
        <v>308</v>
      </c>
      <c r="E239" s="20">
        <f t="shared" si="6"/>
        <v>612</v>
      </c>
      <c r="F239" s="1">
        <f>IF(COUNT(F234:F238)&gt;4,SUM(F234:F238)-MAX(F234:F238),IF(COUNT(F234:F238)=4,SUM(F234:F238),"NT"))</f>
        <v>310</v>
      </c>
      <c r="G239" s="1">
        <f t="shared" si="7"/>
        <v>922</v>
      </c>
    </row>
    <row r="240" spans="1:7" ht="15.75" customHeight="1">
      <c r="A240" s="5" t="s">
        <v>33</v>
      </c>
      <c r="B240" s="5" t="s">
        <v>259</v>
      </c>
      <c r="C240" s="24">
        <v>74</v>
      </c>
      <c r="D240" s="24">
        <v>74</v>
      </c>
      <c r="E240" s="24">
        <f t="shared" si="6"/>
        <v>148</v>
      </c>
      <c r="F240" s="17">
        <v>82</v>
      </c>
      <c r="G240" s="4">
        <f t="shared" si="7"/>
        <v>230</v>
      </c>
    </row>
    <row r="241" spans="1:7" ht="15.75" customHeight="1">
      <c r="A241" s="5" t="s">
        <v>33</v>
      </c>
      <c r="B241" s="5" t="s">
        <v>318</v>
      </c>
      <c r="C241" s="24">
        <v>74</v>
      </c>
      <c r="D241" s="24">
        <v>75</v>
      </c>
      <c r="E241" s="24">
        <f t="shared" si="6"/>
        <v>149</v>
      </c>
      <c r="F241" s="17">
        <v>76</v>
      </c>
      <c r="G241" s="4">
        <f t="shared" si="7"/>
        <v>225</v>
      </c>
    </row>
    <row r="242" spans="1:7" ht="15.75" customHeight="1">
      <c r="A242" s="5" t="s">
        <v>33</v>
      </c>
      <c r="B242" s="5" t="s">
        <v>258</v>
      </c>
      <c r="C242" s="24">
        <v>84</v>
      </c>
      <c r="D242" s="24">
        <v>78</v>
      </c>
      <c r="E242" s="24">
        <f t="shared" si="6"/>
        <v>162</v>
      </c>
      <c r="F242" s="17">
        <v>75</v>
      </c>
      <c r="G242" s="4">
        <f t="shared" si="7"/>
        <v>237</v>
      </c>
    </row>
    <row r="243" spans="1:7" ht="15.75" customHeight="1">
      <c r="A243" s="5" t="s">
        <v>33</v>
      </c>
      <c r="B243" s="5" t="s">
        <v>319</v>
      </c>
      <c r="C243" s="24">
        <v>94</v>
      </c>
      <c r="D243" s="24">
        <v>92</v>
      </c>
      <c r="E243" s="24">
        <f t="shared" si="6"/>
        <v>186</v>
      </c>
      <c r="F243" s="17">
        <v>91</v>
      </c>
      <c r="G243" s="4">
        <f t="shared" si="7"/>
        <v>277</v>
      </c>
    </row>
    <row r="244" spans="1:7" ht="15.75" customHeight="1">
      <c r="A244" s="5" t="s">
        <v>33</v>
      </c>
      <c r="B244" s="5" t="s">
        <v>320</v>
      </c>
      <c r="C244" s="24">
        <v>97</v>
      </c>
      <c r="D244" s="24">
        <v>104</v>
      </c>
      <c r="E244" s="24">
        <f t="shared" si="6"/>
        <v>201</v>
      </c>
      <c r="F244" s="17">
        <v>94</v>
      </c>
      <c r="G244" s="4">
        <f t="shared" si="7"/>
        <v>295</v>
      </c>
    </row>
    <row r="245" spans="1:7" ht="18">
      <c r="A245" s="18" t="s">
        <v>33</v>
      </c>
      <c r="B245" s="22"/>
      <c r="C245" s="20">
        <f>IF(COUNT(C240:C244)&gt;4,SUM(C240:C244)-MAX(C240:C244),IF(COUNT(C240:C244)=4,SUM(C240:C244),"NT"))</f>
        <v>326</v>
      </c>
      <c r="D245" s="20">
        <f>IF(COUNT(D240:D244)&gt;4,SUM(D240:D244)-MAX(D240:D244),IF(COUNT(D240:D244)=4,SUM(D240:D244),"NT"))</f>
        <v>319</v>
      </c>
      <c r="E245" s="20">
        <f t="shared" si="6"/>
        <v>645</v>
      </c>
      <c r="F245" s="1">
        <f>IF(COUNT(F240:F244)&gt;4,SUM(F240:F244)-MAX(F240:F244),IF(COUNT(F240:F244)=4,SUM(F240:F244),"NT"))</f>
        <v>324</v>
      </c>
      <c r="G245" s="1">
        <f t="shared" si="7"/>
        <v>969</v>
      </c>
    </row>
    <row r="246" spans="1:7" ht="15.75" customHeight="1">
      <c r="A246" s="5" t="s">
        <v>64</v>
      </c>
      <c r="B246" s="5" t="s">
        <v>260</v>
      </c>
      <c r="C246" s="24">
        <v>77</v>
      </c>
      <c r="D246" s="24">
        <v>78</v>
      </c>
      <c r="E246" s="24">
        <f t="shared" si="6"/>
        <v>155</v>
      </c>
      <c r="F246" s="17">
        <v>70</v>
      </c>
      <c r="G246" s="4">
        <f t="shared" si="7"/>
        <v>225</v>
      </c>
    </row>
    <row r="247" spans="1:7" ht="15.75" customHeight="1">
      <c r="A247" s="5" t="s">
        <v>64</v>
      </c>
      <c r="B247" s="5" t="s">
        <v>261</v>
      </c>
      <c r="C247" s="24">
        <v>85</v>
      </c>
      <c r="D247" s="24">
        <v>86</v>
      </c>
      <c r="E247" s="24">
        <f t="shared" si="6"/>
        <v>171</v>
      </c>
      <c r="F247" s="17">
        <v>90</v>
      </c>
      <c r="G247" s="4">
        <f t="shared" si="7"/>
        <v>261</v>
      </c>
    </row>
    <row r="248" spans="1:7" ht="15.75" customHeight="1">
      <c r="A248" s="5" t="s">
        <v>64</v>
      </c>
      <c r="B248" s="5" t="s">
        <v>262</v>
      </c>
      <c r="C248" s="24">
        <v>82</v>
      </c>
      <c r="D248" s="24">
        <v>81</v>
      </c>
      <c r="E248" s="24">
        <f t="shared" si="6"/>
        <v>163</v>
      </c>
      <c r="F248" s="17">
        <v>83</v>
      </c>
      <c r="G248" s="4">
        <f t="shared" si="7"/>
        <v>246</v>
      </c>
    </row>
    <row r="249" spans="1:7" ht="15.75" customHeight="1">
      <c r="A249" s="5" t="s">
        <v>64</v>
      </c>
      <c r="B249" s="5" t="s">
        <v>263</v>
      </c>
      <c r="C249" s="24">
        <v>87</v>
      </c>
      <c r="D249" s="24">
        <v>89</v>
      </c>
      <c r="E249" s="24">
        <f t="shared" si="6"/>
        <v>176</v>
      </c>
      <c r="F249" s="17">
        <v>88</v>
      </c>
      <c r="G249" s="4">
        <f t="shared" si="7"/>
        <v>264</v>
      </c>
    </row>
    <row r="250" spans="1:7" ht="15.75" customHeight="1">
      <c r="A250" s="5" t="s">
        <v>64</v>
      </c>
      <c r="B250" s="5" t="s">
        <v>264</v>
      </c>
      <c r="C250" s="24">
        <v>98</v>
      </c>
      <c r="D250" s="24">
        <v>95</v>
      </c>
      <c r="E250" s="24">
        <f t="shared" si="6"/>
        <v>193</v>
      </c>
      <c r="F250" s="17">
        <v>81</v>
      </c>
      <c r="G250" s="4">
        <f t="shared" si="7"/>
        <v>274</v>
      </c>
    </row>
    <row r="251" spans="1:7" ht="18">
      <c r="A251" s="18" t="s">
        <v>64</v>
      </c>
      <c r="B251" s="22"/>
      <c r="C251" s="20">
        <f>IF(COUNT(C246:C250)&gt;4,SUM(C246:C250)-MAX(C246:C250),IF(COUNT(C246:C250)=4,SUM(C246:C250),"NT"))</f>
        <v>331</v>
      </c>
      <c r="D251" s="20">
        <f>IF(COUNT(D246:D250)&gt;4,SUM(D246:D250)-MAX(D246:D250),IF(COUNT(D246:D250)=4,SUM(D246:D250),"NT"))</f>
        <v>334</v>
      </c>
      <c r="E251" s="20">
        <f t="shared" si="6"/>
        <v>665</v>
      </c>
      <c r="F251" s="1">
        <f>IF(COUNT(F246:F250)&gt;4,SUM(F246:F250)-MAX(F246:F250),IF(COUNT(F246:F250)=4,SUM(F246:F250),"NT"))</f>
        <v>322</v>
      </c>
      <c r="G251" s="1">
        <f t="shared" si="7"/>
        <v>987</v>
      </c>
    </row>
    <row r="252" spans="1:7" ht="15.75" customHeight="1">
      <c r="A252" s="5" t="s">
        <v>32</v>
      </c>
      <c r="B252" s="5" t="s">
        <v>31</v>
      </c>
      <c r="C252" s="24">
        <v>74</v>
      </c>
      <c r="D252" s="24">
        <v>71</v>
      </c>
      <c r="E252" s="24">
        <f t="shared" si="6"/>
        <v>145</v>
      </c>
      <c r="F252" s="17">
        <v>73</v>
      </c>
      <c r="G252" s="4">
        <f t="shared" si="7"/>
        <v>218</v>
      </c>
    </row>
    <row r="253" spans="1:7" ht="15.75" customHeight="1">
      <c r="A253" s="5" t="s">
        <v>32</v>
      </c>
      <c r="B253" s="5" t="s">
        <v>317</v>
      </c>
      <c r="C253" s="24">
        <v>79</v>
      </c>
      <c r="D253" s="24">
        <v>78</v>
      </c>
      <c r="E253" s="24">
        <f t="shared" si="6"/>
        <v>157</v>
      </c>
      <c r="F253" s="17">
        <v>74</v>
      </c>
      <c r="G253" s="4">
        <f t="shared" si="7"/>
        <v>231</v>
      </c>
    </row>
    <row r="254" spans="1:7" ht="15.75" customHeight="1">
      <c r="A254" s="5" t="s">
        <v>32</v>
      </c>
      <c r="B254" s="5" t="s">
        <v>265</v>
      </c>
      <c r="C254" s="24">
        <v>84</v>
      </c>
      <c r="D254" s="24">
        <v>77</v>
      </c>
      <c r="E254" s="24">
        <f t="shared" si="6"/>
        <v>161</v>
      </c>
      <c r="F254" s="17">
        <v>78</v>
      </c>
      <c r="G254" s="4">
        <f t="shared" si="7"/>
        <v>239</v>
      </c>
    </row>
    <row r="255" spans="1:7" ht="15.75" customHeight="1">
      <c r="A255" s="5" t="s">
        <v>32</v>
      </c>
      <c r="B255" s="5" t="s">
        <v>266</v>
      </c>
      <c r="C255" s="24">
        <v>88</v>
      </c>
      <c r="D255" s="24">
        <v>85</v>
      </c>
      <c r="E255" s="24">
        <f t="shared" si="6"/>
        <v>173</v>
      </c>
      <c r="F255" s="17">
        <v>89</v>
      </c>
      <c r="G255" s="4">
        <f t="shared" si="7"/>
        <v>262</v>
      </c>
    </row>
    <row r="256" spans="1:7" ht="15.75" customHeight="1">
      <c r="A256" s="5" t="s">
        <v>32</v>
      </c>
      <c r="B256" s="5" t="s">
        <v>267</v>
      </c>
      <c r="C256" s="24">
        <v>80</v>
      </c>
      <c r="D256" s="24">
        <v>76</v>
      </c>
      <c r="E256" s="24">
        <f t="shared" si="6"/>
        <v>156</v>
      </c>
      <c r="F256" s="17">
        <v>78</v>
      </c>
      <c r="G256" s="4">
        <f t="shared" si="7"/>
        <v>234</v>
      </c>
    </row>
    <row r="257" spans="1:7" ht="18">
      <c r="A257" s="18" t="s">
        <v>32</v>
      </c>
      <c r="B257" s="22"/>
      <c r="C257" s="20">
        <f>IF(COUNT(C252:C256)&gt;4,SUM(C252:C256)-MAX(C252:C256),IF(COUNT(C252:C256)=4,SUM(C252:C256),"NT"))</f>
        <v>317</v>
      </c>
      <c r="D257" s="20">
        <f>IF(COUNT(D252:D256)&gt;4,SUM(D252:D256)-MAX(D252:D256),IF(COUNT(D252:D256)=4,SUM(D252:D256),"NT"))</f>
        <v>302</v>
      </c>
      <c r="E257" s="20">
        <f t="shared" si="6"/>
        <v>619</v>
      </c>
      <c r="F257" s="1">
        <f>IF(COUNT(F252:F256)&gt;4,SUM(F252:F256)-MAX(F252:F256),IF(COUNT(F252:F256)=4,SUM(F252:F256),"NT"))</f>
        <v>303</v>
      </c>
      <c r="G257" s="1">
        <f t="shared" si="7"/>
        <v>922</v>
      </c>
    </row>
    <row r="258" spans="1:7" ht="15.75" customHeight="1">
      <c r="A258" s="5" t="s">
        <v>65</v>
      </c>
      <c r="B258" s="5" t="s">
        <v>268</v>
      </c>
      <c r="C258" s="24">
        <v>74</v>
      </c>
      <c r="D258" s="24">
        <v>74</v>
      </c>
      <c r="E258" s="24">
        <f aca="true" t="shared" si="8" ref="E258:E312">SUM(C258:D258)</f>
        <v>148</v>
      </c>
      <c r="F258" s="17">
        <v>79</v>
      </c>
      <c r="G258" s="4">
        <f aca="true" t="shared" si="9" ref="G258:G312">SUM(E258:F258)</f>
        <v>227</v>
      </c>
    </row>
    <row r="259" spans="1:7" ht="15.75" customHeight="1">
      <c r="A259" s="5" t="s">
        <v>65</v>
      </c>
      <c r="B259" s="5" t="s">
        <v>269</v>
      </c>
      <c r="C259" s="24">
        <v>87</v>
      </c>
      <c r="D259" s="24">
        <v>81</v>
      </c>
      <c r="E259" s="24">
        <f t="shared" si="8"/>
        <v>168</v>
      </c>
      <c r="F259" s="17">
        <v>79</v>
      </c>
      <c r="G259" s="4">
        <f t="shared" si="9"/>
        <v>247</v>
      </c>
    </row>
    <row r="260" spans="1:7" ht="15.75" customHeight="1">
      <c r="A260" s="5" t="s">
        <v>65</v>
      </c>
      <c r="B260" s="5" t="s">
        <v>270</v>
      </c>
      <c r="C260" s="24">
        <v>85</v>
      </c>
      <c r="D260" s="24">
        <v>82</v>
      </c>
      <c r="E260" s="24">
        <f t="shared" si="8"/>
        <v>167</v>
      </c>
      <c r="F260" s="17">
        <v>85</v>
      </c>
      <c r="G260" s="4">
        <f t="shared" si="9"/>
        <v>252</v>
      </c>
    </row>
    <row r="261" spans="1:7" ht="15.75" customHeight="1">
      <c r="A261" s="5" t="s">
        <v>65</v>
      </c>
      <c r="B261" s="5" t="s">
        <v>271</v>
      </c>
      <c r="C261" s="24">
        <v>82</v>
      </c>
      <c r="D261" s="24">
        <v>82</v>
      </c>
      <c r="E261" s="24">
        <f t="shared" si="8"/>
        <v>164</v>
      </c>
      <c r="F261" s="17">
        <v>82</v>
      </c>
      <c r="G261" s="4">
        <f t="shared" si="9"/>
        <v>246</v>
      </c>
    </row>
    <row r="262" spans="1:7" ht="15.75" customHeight="1">
      <c r="A262" s="5" t="s">
        <v>65</v>
      </c>
      <c r="B262" s="5" t="s">
        <v>272</v>
      </c>
      <c r="C262" s="24">
        <v>87</v>
      </c>
      <c r="D262" s="24">
        <v>84</v>
      </c>
      <c r="E262" s="24">
        <f t="shared" si="8"/>
        <v>171</v>
      </c>
      <c r="F262" s="17">
        <v>80</v>
      </c>
      <c r="G262" s="4">
        <f t="shared" si="9"/>
        <v>251</v>
      </c>
    </row>
    <row r="263" spans="1:7" ht="18">
      <c r="A263" s="18" t="s">
        <v>65</v>
      </c>
      <c r="B263" s="22"/>
      <c r="C263" s="20">
        <f>IF(COUNT(C258:C262)&gt;4,SUM(C258:C262)-MAX(C258:C262),IF(COUNT(C258:C262)=4,SUM(C258:C262),"NT"))</f>
        <v>328</v>
      </c>
      <c r="D263" s="20">
        <f>IF(COUNT(D258:D262)&gt;4,SUM(D258:D262)-MAX(D258:D262),IF(COUNT(D258:D262)=4,SUM(D258:D262),"NT"))</f>
        <v>319</v>
      </c>
      <c r="E263" s="20">
        <f t="shared" si="8"/>
        <v>647</v>
      </c>
      <c r="F263" s="1">
        <f>IF(COUNT(F258:F262)&gt;4,SUM(F258:F262)-MAX(F258:F262),IF(COUNT(F258:F262)=4,SUM(F258:F262),"NT"))</f>
        <v>320</v>
      </c>
      <c r="G263" s="1">
        <f t="shared" si="9"/>
        <v>967</v>
      </c>
    </row>
    <row r="264" spans="1:7" ht="15.75" customHeight="1">
      <c r="A264" s="5" t="s">
        <v>24</v>
      </c>
      <c r="B264" s="5" t="s">
        <v>274</v>
      </c>
      <c r="C264" s="24">
        <v>77</v>
      </c>
      <c r="D264" s="24">
        <v>69</v>
      </c>
      <c r="E264" s="24">
        <f t="shared" si="8"/>
        <v>146</v>
      </c>
      <c r="F264" s="17">
        <v>74</v>
      </c>
      <c r="G264" s="4">
        <f t="shared" si="9"/>
        <v>220</v>
      </c>
    </row>
    <row r="265" spans="1:7" ht="15.75" customHeight="1">
      <c r="A265" s="5" t="s">
        <v>24</v>
      </c>
      <c r="B265" s="5" t="s">
        <v>273</v>
      </c>
      <c r="C265" s="24">
        <v>75</v>
      </c>
      <c r="D265" s="24">
        <v>75</v>
      </c>
      <c r="E265" s="24">
        <f t="shared" si="8"/>
        <v>150</v>
      </c>
      <c r="F265" s="17">
        <v>79</v>
      </c>
      <c r="G265" s="4">
        <f t="shared" si="9"/>
        <v>229</v>
      </c>
    </row>
    <row r="266" spans="1:7" ht="15.75" customHeight="1">
      <c r="A266" s="5" t="s">
        <v>24</v>
      </c>
      <c r="B266" s="5" t="s">
        <v>275</v>
      </c>
      <c r="C266" s="24">
        <v>76</v>
      </c>
      <c r="D266" s="24">
        <v>77</v>
      </c>
      <c r="E266" s="24">
        <f t="shared" si="8"/>
        <v>153</v>
      </c>
      <c r="F266" s="17">
        <v>78</v>
      </c>
      <c r="G266" s="4">
        <f t="shared" si="9"/>
        <v>231</v>
      </c>
    </row>
    <row r="267" spans="1:7" ht="15.75" customHeight="1">
      <c r="A267" s="5" t="s">
        <v>24</v>
      </c>
      <c r="B267" s="5" t="s">
        <v>276</v>
      </c>
      <c r="C267" s="24">
        <v>75</v>
      </c>
      <c r="D267" s="24">
        <v>78</v>
      </c>
      <c r="E267" s="24">
        <f t="shared" si="8"/>
        <v>153</v>
      </c>
      <c r="F267" s="17">
        <v>71</v>
      </c>
      <c r="G267" s="4">
        <f t="shared" si="9"/>
        <v>224</v>
      </c>
    </row>
    <row r="268" spans="1:7" ht="15.75" customHeight="1">
      <c r="A268" s="5" t="s">
        <v>24</v>
      </c>
      <c r="B268" s="5" t="s">
        <v>277</v>
      </c>
      <c r="C268" s="24">
        <v>75</v>
      </c>
      <c r="D268" s="24">
        <v>84</v>
      </c>
      <c r="E268" s="24">
        <f t="shared" si="8"/>
        <v>159</v>
      </c>
      <c r="F268" s="17">
        <v>82</v>
      </c>
      <c r="G268" s="4">
        <f t="shared" si="9"/>
        <v>241</v>
      </c>
    </row>
    <row r="269" spans="1:7" ht="18">
      <c r="A269" s="18" t="s">
        <v>24</v>
      </c>
      <c r="B269" s="22"/>
      <c r="C269" s="20">
        <f>IF(COUNT(C264:C268)&gt;4,SUM(C264:C268)-MAX(C264:C268),IF(COUNT(C264:C268)=4,SUM(C264:C268),"NT"))</f>
        <v>301</v>
      </c>
      <c r="D269" s="20">
        <f>IF(COUNT(D264:D268)&gt;4,SUM(D264:D268)-MAX(D264:D268),IF(COUNT(D264:D268)=4,SUM(D264:D268),"NT"))</f>
        <v>299</v>
      </c>
      <c r="E269" s="20">
        <f t="shared" si="8"/>
        <v>600</v>
      </c>
      <c r="F269" s="1">
        <f>IF(COUNT(F264:F268)&gt;4,SUM(F264:F268)-MAX(F264:F268),IF(COUNT(F264:F268)=4,SUM(F264:F268),"NT"))</f>
        <v>302</v>
      </c>
      <c r="G269" s="1">
        <f t="shared" si="9"/>
        <v>902</v>
      </c>
    </row>
    <row r="270" spans="1:7" ht="15.75" customHeight="1">
      <c r="A270" s="5" t="s">
        <v>66</v>
      </c>
      <c r="B270" s="5" t="s">
        <v>278</v>
      </c>
      <c r="C270" s="24">
        <v>70</v>
      </c>
      <c r="D270" s="24">
        <v>74</v>
      </c>
      <c r="E270" s="24">
        <f t="shared" si="8"/>
        <v>144</v>
      </c>
      <c r="F270" s="17">
        <v>74</v>
      </c>
      <c r="G270" s="4">
        <f t="shared" si="9"/>
        <v>218</v>
      </c>
    </row>
    <row r="271" spans="1:7" ht="15.75" customHeight="1">
      <c r="A271" s="5" t="s">
        <v>66</v>
      </c>
      <c r="B271" s="5" t="s">
        <v>279</v>
      </c>
      <c r="C271" s="24">
        <v>81</v>
      </c>
      <c r="D271" s="24">
        <v>73</v>
      </c>
      <c r="E271" s="24">
        <f t="shared" si="8"/>
        <v>154</v>
      </c>
      <c r="F271" s="17">
        <v>78</v>
      </c>
      <c r="G271" s="4">
        <f t="shared" si="9"/>
        <v>232</v>
      </c>
    </row>
    <row r="272" spans="1:7" ht="15.75" customHeight="1">
      <c r="A272" s="5" t="s">
        <v>66</v>
      </c>
      <c r="B272" s="5" t="s">
        <v>280</v>
      </c>
      <c r="C272" s="24">
        <v>80</v>
      </c>
      <c r="D272" s="24">
        <v>85</v>
      </c>
      <c r="E272" s="24">
        <f t="shared" si="8"/>
        <v>165</v>
      </c>
      <c r="F272" s="17">
        <v>75</v>
      </c>
      <c r="G272" s="4">
        <f t="shared" si="9"/>
        <v>240</v>
      </c>
    </row>
    <row r="273" spans="1:7" ht="15.75" customHeight="1">
      <c r="A273" s="5" t="s">
        <v>66</v>
      </c>
      <c r="B273" s="5" t="s">
        <v>281</v>
      </c>
      <c r="C273" s="24">
        <v>82</v>
      </c>
      <c r="D273" s="24">
        <v>86</v>
      </c>
      <c r="E273" s="24">
        <f t="shared" si="8"/>
        <v>168</v>
      </c>
      <c r="F273" s="17">
        <v>81</v>
      </c>
      <c r="G273" s="4">
        <f t="shared" si="9"/>
        <v>249</v>
      </c>
    </row>
    <row r="274" spans="1:7" ht="15.75" customHeight="1">
      <c r="A274" s="5" t="s">
        <v>66</v>
      </c>
      <c r="B274" s="5" t="s">
        <v>282</v>
      </c>
      <c r="C274" s="24">
        <v>79</v>
      </c>
      <c r="D274" s="24">
        <v>83</v>
      </c>
      <c r="E274" s="24">
        <f t="shared" si="8"/>
        <v>162</v>
      </c>
      <c r="F274" s="17">
        <v>82</v>
      </c>
      <c r="G274" s="4">
        <f t="shared" si="9"/>
        <v>244</v>
      </c>
    </row>
    <row r="275" spans="1:7" ht="18">
      <c r="A275" s="18" t="s">
        <v>66</v>
      </c>
      <c r="B275" s="22"/>
      <c r="C275" s="20">
        <f>IF(COUNT(C270:C274)&gt;4,SUM(C270:C274)-MAX(C270:C274),IF(COUNT(C270:C274)=4,SUM(C270:C274),"NT"))</f>
        <v>310</v>
      </c>
      <c r="D275" s="20">
        <f>IF(COUNT(D270:D274)&gt;4,SUM(D270:D274)-MAX(D270:D274),IF(COUNT(D270:D274)=4,SUM(D270:D274),"NT"))</f>
        <v>315</v>
      </c>
      <c r="E275" s="20">
        <f t="shared" si="8"/>
        <v>625</v>
      </c>
      <c r="F275" s="1">
        <f>IF(COUNT(F270:F274)&gt;4,SUM(F270:F274)-MAX(F270:F274),IF(COUNT(F270:F274)=4,SUM(F270:F274),"NT"))</f>
        <v>308</v>
      </c>
      <c r="G275" s="1">
        <f t="shared" si="9"/>
        <v>933</v>
      </c>
    </row>
    <row r="276" spans="1:7" ht="15.75" customHeight="1">
      <c r="A276" s="5" t="s">
        <v>67</v>
      </c>
      <c r="B276" s="5" t="s">
        <v>283</v>
      </c>
      <c r="C276" s="24">
        <v>74</v>
      </c>
      <c r="D276" s="24">
        <v>76</v>
      </c>
      <c r="E276" s="24">
        <f t="shared" si="8"/>
        <v>150</v>
      </c>
      <c r="F276" s="17">
        <v>72</v>
      </c>
      <c r="G276" s="4">
        <f t="shared" si="9"/>
        <v>222</v>
      </c>
    </row>
    <row r="277" spans="1:7" ht="15.75" customHeight="1">
      <c r="A277" s="5" t="s">
        <v>67</v>
      </c>
      <c r="B277" s="5" t="s">
        <v>284</v>
      </c>
      <c r="C277" s="24">
        <v>89</v>
      </c>
      <c r="D277" s="24">
        <v>85</v>
      </c>
      <c r="E277" s="24">
        <f t="shared" si="8"/>
        <v>174</v>
      </c>
      <c r="F277" s="17">
        <v>80</v>
      </c>
      <c r="G277" s="4">
        <f t="shared" si="9"/>
        <v>254</v>
      </c>
    </row>
    <row r="278" spans="1:7" ht="15.75" customHeight="1">
      <c r="A278" s="5" t="s">
        <v>67</v>
      </c>
      <c r="B278" s="5" t="s">
        <v>285</v>
      </c>
      <c r="C278" s="24">
        <v>87</v>
      </c>
      <c r="D278" s="24">
        <v>84</v>
      </c>
      <c r="E278" s="24">
        <f t="shared" si="8"/>
        <v>171</v>
      </c>
      <c r="F278" s="17">
        <v>77</v>
      </c>
      <c r="G278" s="4">
        <f t="shared" si="9"/>
        <v>248</v>
      </c>
    </row>
    <row r="279" spans="1:7" ht="15.75" customHeight="1">
      <c r="A279" s="5" t="s">
        <v>67</v>
      </c>
      <c r="B279" s="5" t="s">
        <v>286</v>
      </c>
      <c r="C279" s="24">
        <v>88</v>
      </c>
      <c r="D279" s="24">
        <v>92</v>
      </c>
      <c r="E279" s="24">
        <f t="shared" si="8"/>
        <v>180</v>
      </c>
      <c r="F279" s="17">
        <v>93</v>
      </c>
      <c r="G279" s="4">
        <f t="shared" si="9"/>
        <v>273</v>
      </c>
    </row>
    <row r="280" spans="1:7" ht="15.75" customHeight="1">
      <c r="A280" s="5" t="s">
        <v>67</v>
      </c>
      <c r="B280" s="5" t="s">
        <v>287</v>
      </c>
      <c r="C280" s="24">
        <v>87</v>
      </c>
      <c r="D280" s="24">
        <v>88</v>
      </c>
      <c r="E280" s="24">
        <f t="shared" si="8"/>
        <v>175</v>
      </c>
      <c r="F280" s="17">
        <v>84</v>
      </c>
      <c r="G280" s="4">
        <f t="shared" si="9"/>
        <v>259</v>
      </c>
    </row>
    <row r="281" spans="1:7" ht="18">
      <c r="A281" s="18" t="s">
        <v>67</v>
      </c>
      <c r="B281" s="22"/>
      <c r="C281" s="20">
        <f>IF(COUNT(C276:C280)&gt;4,SUM(C276:C280)-MAX(C276:C280),IF(COUNT(C276:C280)=4,SUM(C276:C280),"NT"))</f>
        <v>336</v>
      </c>
      <c r="D281" s="20">
        <f>IF(COUNT(D276:D280)&gt;4,SUM(D276:D280)-MAX(D276:D280),IF(COUNT(D276:D280)=4,SUM(D276:D280),"NT"))</f>
        <v>333</v>
      </c>
      <c r="E281" s="20">
        <f t="shared" si="8"/>
        <v>669</v>
      </c>
      <c r="F281" s="1">
        <f>IF(COUNT(F276:F280)&gt;4,SUM(F276:F280)-MAX(F276:F280),IF(COUNT(F276:F280)=4,SUM(F276:F280),"NT"))</f>
        <v>313</v>
      </c>
      <c r="G281" s="1">
        <f t="shared" si="9"/>
        <v>982</v>
      </c>
    </row>
    <row r="282" spans="1:7" ht="15.75" customHeight="1">
      <c r="A282" s="5" t="s">
        <v>27</v>
      </c>
      <c r="B282" s="5" t="s">
        <v>26</v>
      </c>
      <c r="C282" s="24">
        <v>72</v>
      </c>
      <c r="D282" s="24">
        <v>74</v>
      </c>
      <c r="E282" s="24">
        <f t="shared" si="8"/>
        <v>146</v>
      </c>
      <c r="F282" s="17">
        <v>74</v>
      </c>
      <c r="G282" s="4">
        <f t="shared" si="9"/>
        <v>220</v>
      </c>
    </row>
    <row r="283" spans="1:7" ht="15.75" customHeight="1">
      <c r="A283" s="5" t="s">
        <v>27</v>
      </c>
      <c r="B283" s="5" t="s">
        <v>288</v>
      </c>
      <c r="C283" s="24">
        <v>71</v>
      </c>
      <c r="D283" s="24">
        <v>67</v>
      </c>
      <c r="E283" s="24">
        <f t="shared" si="8"/>
        <v>138</v>
      </c>
      <c r="F283" s="17">
        <v>73</v>
      </c>
      <c r="G283" s="4">
        <f t="shared" si="9"/>
        <v>211</v>
      </c>
    </row>
    <row r="284" spans="1:7" ht="15.75" customHeight="1">
      <c r="A284" s="5" t="s">
        <v>27</v>
      </c>
      <c r="B284" s="5" t="s">
        <v>289</v>
      </c>
      <c r="C284" s="24">
        <v>70</v>
      </c>
      <c r="D284" s="24">
        <v>69</v>
      </c>
      <c r="E284" s="24">
        <f t="shared" si="8"/>
        <v>139</v>
      </c>
      <c r="F284" s="17">
        <v>72</v>
      </c>
      <c r="G284" s="4">
        <f t="shared" si="9"/>
        <v>211</v>
      </c>
    </row>
    <row r="285" spans="1:7" ht="15.75" customHeight="1">
      <c r="A285" s="5" t="s">
        <v>27</v>
      </c>
      <c r="B285" s="5" t="s">
        <v>291</v>
      </c>
      <c r="C285" s="24">
        <v>73</v>
      </c>
      <c r="D285" s="24">
        <v>75</v>
      </c>
      <c r="E285" s="24">
        <f t="shared" si="8"/>
        <v>148</v>
      </c>
      <c r="F285" s="17">
        <v>67</v>
      </c>
      <c r="G285" s="4">
        <f t="shared" si="9"/>
        <v>215</v>
      </c>
    </row>
    <row r="286" spans="1:7" ht="15.75" customHeight="1">
      <c r="A286" s="5" t="s">
        <v>27</v>
      </c>
      <c r="B286" s="5" t="s">
        <v>290</v>
      </c>
      <c r="C286" s="24">
        <v>78</v>
      </c>
      <c r="D286" s="24">
        <v>76</v>
      </c>
      <c r="E286" s="24">
        <f t="shared" si="8"/>
        <v>154</v>
      </c>
      <c r="F286" s="17">
        <v>81</v>
      </c>
      <c r="G286" s="4">
        <f t="shared" si="9"/>
        <v>235</v>
      </c>
    </row>
    <row r="287" spans="1:7" ht="18">
      <c r="A287" s="18" t="s">
        <v>27</v>
      </c>
      <c r="B287" s="22"/>
      <c r="C287" s="20">
        <f>IF(COUNT(C282:C286)&gt;4,SUM(C282:C286)-MAX(C282:C286),IF(COUNT(C282:C286)=4,SUM(C282:C286),"NT"))</f>
        <v>286</v>
      </c>
      <c r="D287" s="20">
        <f>IF(COUNT(D282:D286)&gt;4,SUM(D282:D286)-MAX(D282:D286),IF(COUNT(D282:D286)=4,SUM(D282:D286),"NT"))</f>
        <v>285</v>
      </c>
      <c r="E287" s="20">
        <f t="shared" si="8"/>
        <v>571</v>
      </c>
      <c r="F287" s="1">
        <f>IF(COUNT(F282:F286)&gt;4,SUM(F282:F286)-MAX(F282:F286),IF(COUNT(F282:F286)=4,SUM(F282:F286),"NT"))</f>
        <v>286</v>
      </c>
      <c r="G287" s="1">
        <f t="shared" si="9"/>
        <v>857</v>
      </c>
    </row>
    <row r="288" spans="1:7" ht="15.75" customHeight="1">
      <c r="A288" s="5" t="s">
        <v>68</v>
      </c>
      <c r="B288" s="5" t="s">
        <v>292</v>
      </c>
      <c r="C288" s="24">
        <v>73</v>
      </c>
      <c r="D288" s="24">
        <v>66</v>
      </c>
      <c r="E288" s="24">
        <f t="shared" si="8"/>
        <v>139</v>
      </c>
      <c r="F288" s="17">
        <v>70</v>
      </c>
      <c r="G288" s="4">
        <f t="shared" si="9"/>
        <v>209</v>
      </c>
    </row>
    <row r="289" spans="1:7" ht="15.75" customHeight="1">
      <c r="A289" s="5" t="s">
        <v>68</v>
      </c>
      <c r="B289" s="5" t="s">
        <v>293</v>
      </c>
      <c r="C289" s="24">
        <v>72</v>
      </c>
      <c r="D289" s="24">
        <v>69</v>
      </c>
      <c r="E289" s="24">
        <f t="shared" si="8"/>
        <v>141</v>
      </c>
      <c r="F289" s="17">
        <v>75</v>
      </c>
      <c r="G289" s="4">
        <f t="shared" si="9"/>
        <v>216</v>
      </c>
    </row>
    <row r="290" spans="1:7" ht="15.75" customHeight="1">
      <c r="A290" s="5" t="s">
        <v>68</v>
      </c>
      <c r="B290" s="5" t="s">
        <v>294</v>
      </c>
      <c r="C290" s="24">
        <v>74</v>
      </c>
      <c r="D290" s="24">
        <v>75</v>
      </c>
      <c r="E290" s="24">
        <f t="shared" si="8"/>
        <v>149</v>
      </c>
      <c r="F290" s="17">
        <v>75</v>
      </c>
      <c r="G290" s="4">
        <f t="shared" si="9"/>
        <v>224</v>
      </c>
    </row>
    <row r="291" spans="1:7" ht="15.75" customHeight="1">
      <c r="A291" s="5" t="s">
        <v>68</v>
      </c>
      <c r="B291" s="5" t="s">
        <v>295</v>
      </c>
      <c r="C291" s="24">
        <v>76</v>
      </c>
      <c r="D291" s="24">
        <v>77</v>
      </c>
      <c r="E291" s="24">
        <f t="shared" si="8"/>
        <v>153</v>
      </c>
      <c r="F291" s="17">
        <v>81</v>
      </c>
      <c r="G291" s="4">
        <f t="shared" si="9"/>
        <v>234</v>
      </c>
    </row>
    <row r="292" spans="1:7" ht="15.75" customHeight="1">
      <c r="A292" s="5" t="s">
        <v>68</v>
      </c>
      <c r="B292" s="5" t="s">
        <v>296</v>
      </c>
      <c r="C292" s="24">
        <v>75</v>
      </c>
      <c r="D292" s="24">
        <v>80</v>
      </c>
      <c r="E292" s="24">
        <f t="shared" si="8"/>
        <v>155</v>
      </c>
      <c r="F292" s="17">
        <v>84</v>
      </c>
      <c r="G292" s="4">
        <f t="shared" si="9"/>
        <v>239</v>
      </c>
    </row>
    <row r="293" spans="1:7" ht="18">
      <c r="A293" s="18" t="s">
        <v>68</v>
      </c>
      <c r="B293" s="22"/>
      <c r="C293" s="20">
        <f>IF(COUNT(C288:C292)&gt;4,SUM(C288:C292)-MAX(C288:C292),IF(COUNT(C288:C292)=4,SUM(C288:C292),"NT"))</f>
        <v>294</v>
      </c>
      <c r="D293" s="20">
        <f>IF(COUNT(D288:D292)&gt;4,SUM(D288:D292)-MAX(D288:D292),IF(COUNT(D288:D292)=4,SUM(D288:D292),"NT"))</f>
        <v>287</v>
      </c>
      <c r="E293" s="20">
        <f t="shared" si="8"/>
        <v>581</v>
      </c>
      <c r="F293" s="1">
        <f>IF(COUNT(F288:F292)&gt;4,SUM(F288:F292)-MAX(F288:F292),IF(COUNT(F288:F292)=4,SUM(F288:F292),"NT"))</f>
        <v>301</v>
      </c>
      <c r="G293" s="1">
        <f t="shared" si="9"/>
        <v>882</v>
      </c>
    </row>
    <row r="294" spans="1:7" ht="15.75" customHeight="1">
      <c r="A294" s="5" t="s">
        <v>42</v>
      </c>
      <c r="B294" s="5" t="s">
        <v>297</v>
      </c>
      <c r="C294" s="24">
        <v>79</v>
      </c>
      <c r="D294" s="24">
        <v>79</v>
      </c>
      <c r="E294" s="24">
        <f t="shared" si="8"/>
        <v>158</v>
      </c>
      <c r="F294" s="17">
        <v>77</v>
      </c>
      <c r="G294" s="4">
        <f t="shared" si="9"/>
        <v>235</v>
      </c>
    </row>
    <row r="295" spans="1:7" ht="15.75" customHeight="1">
      <c r="A295" s="5" t="s">
        <v>42</v>
      </c>
      <c r="B295" s="5" t="s">
        <v>298</v>
      </c>
      <c r="C295" s="24">
        <v>82</v>
      </c>
      <c r="D295" s="24">
        <v>81</v>
      </c>
      <c r="E295" s="24">
        <f t="shared" si="8"/>
        <v>163</v>
      </c>
      <c r="F295" s="17">
        <v>72</v>
      </c>
      <c r="G295" s="4">
        <f t="shared" si="9"/>
        <v>235</v>
      </c>
    </row>
    <row r="296" spans="1:7" ht="15.75" customHeight="1">
      <c r="A296" s="5" t="s">
        <v>42</v>
      </c>
      <c r="B296" s="5" t="s">
        <v>299</v>
      </c>
      <c r="C296" s="24">
        <v>77</v>
      </c>
      <c r="D296" s="24">
        <v>74</v>
      </c>
      <c r="E296" s="24">
        <f t="shared" si="8"/>
        <v>151</v>
      </c>
      <c r="F296" s="17">
        <v>75</v>
      </c>
      <c r="G296" s="4">
        <f t="shared" si="9"/>
        <v>226</v>
      </c>
    </row>
    <row r="297" spans="1:7" ht="15.75" customHeight="1">
      <c r="A297" s="5" t="s">
        <v>42</v>
      </c>
      <c r="B297" s="5" t="s">
        <v>300</v>
      </c>
      <c r="C297" s="24">
        <v>86</v>
      </c>
      <c r="D297" s="24">
        <v>79</v>
      </c>
      <c r="E297" s="24">
        <f t="shared" si="8"/>
        <v>165</v>
      </c>
      <c r="F297" s="17">
        <v>80</v>
      </c>
      <c r="G297" s="4">
        <f t="shared" si="9"/>
        <v>245</v>
      </c>
    </row>
    <row r="298" spans="1:7" ht="15.75" customHeight="1">
      <c r="A298" s="5" t="s">
        <v>42</v>
      </c>
      <c r="B298" s="5" t="s">
        <v>301</v>
      </c>
      <c r="C298" s="24">
        <v>93</v>
      </c>
      <c r="D298" s="24">
        <v>98</v>
      </c>
      <c r="E298" s="24">
        <f t="shared" si="8"/>
        <v>191</v>
      </c>
      <c r="F298" s="17">
        <v>88</v>
      </c>
      <c r="G298" s="4">
        <f t="shared" si="9"/>
        <v>279</v>
      </c>
    </row>
    <row r="299" spans="1:7" ht="18" customHeight="1">
      <c r="A299" s="18" t="s">
        <v>42</v>
      </c>
      <c r="B299" s="22"/>
      <c r="C299" s="20">
        <f>IF(COUNT(C294:C298)&gt;4,SUM(C294:C298)-MAX(C294:C298),IF(COUNT(C294:C298)=4,SUM(C294:C298),"NT"))</f>
        <v>324</v>
      </c>
      <c r="D299" s="20">
        <f>IF(COUNT(D294:D298)&gt;4,SUM(D294:D298)-MAX(D294:D298),IF(COUNT(D294:D298)=4,SUM(D294:D298),"NT"))</f>
        <v>313</v>
      </c>
      <c r="E299" s="20">
        <f t="shared" si="8"/>
        <v>637</v>
      </c>
      <c r="F299" s="20">
        <f>IF(COUNT(F294:F298)&gt;4,SUM(F294:F298)-MAX(F294:F298),IF(COUNT(F294:F298)=4,SUM(F294:F298),"NT"))</f>
        <v>304</v>
      </c>
      <c r="G299" s="1">
        <f t="shared" si="9"/>
        <v>941</v>
      </c>
    </row>
    <row r="300" spans="1:7" ht="15.75" customHeight="1">
      <c r="A300" s="5" t="s">
        <v>69</v>
      </c>
      <c r="B300" s="5" t="s">
        <v>302</v>
      </c>
      <c r="C300" s="24">
        <v>75</v>
      </c>
      <c r="D300" s="24">
        <v>80</v>
      </c>
      <c r="E300" s="24">
        <f t="shared" si="8"/>
        <v>155</v>
      </c>
      <c r="F300" s="17">
        <v>76</v>
      </c>
      <c r="G300" s="4">
        <f t="shared" si="9"/>
        <v>231</v>
      </c>
    </row>
    <row r="301" spans="1:7" ht="15.75" customHeight="1">
      <c r="A301" s="5" t="s">
        <v>69</v>
      </c>
      <c r="B301" s="5" t="s">
        <v>303</v>
      </c>
      <c r="C301" s="24">
        <v>78</v>
      </c>
      <c r="D301" s="24">
        <v>83</v>
      </c>
      <c r="E301" s="24">
        <f t="shared" si="8"/>
        <v>161</v>
      </c>
      <c r="F301" s="17">
        <v>80</v>
      </c>
      <c r="G301" s="4">
        <f t="shared" si="9"/>
        <v>241</v>
      </c>
    </row>
    <row r="302" spans="1:7" ht="15.75" customHeight="1">
      <c r="A302" s="5" t="s">
        <v>69</v>
      </c>
      <c r="B302" s="5" t="s">
        <v>304</v>
      </c>
      <c r="C302" s="24">
        <v>77</v>
      </c>
      <c r="D302" s="24">
        <v>71</v>
      </c>
      <c r="E302" s="24">
        <f t="shared" si="8"/>
        <v>148</v>
      </c>
      <c r="F302" s="17">
        <v>70</v>
      </c>
      <c r="G302" s="4">
        <f t="shared" si="9"/>
        <v>218</v>
      </c>
    </row>
    <row r="303" spans="1:7" ht="15.75" customHeight="1">
      <c r="A303" s="5" t="s">
        <v>69</v>
      </c>
      <c r="B303" s="5" t="s">
        <v>305</v>
      </c>
      <c r="C303" s="24">
        <v>75</v>
      </c>
      <c r="D303" s="24">
        <v>71</v>
      </c>
      <c r="E303" s="24">
        <f t="shared" si="8"/>
        <v>146</v>
      </c>
      <c r="F303" s="17">
        <v>78</v>
      </c>
      <c r="G303" s="4">
        <f t="shared" si="9"/>
        <v>224</v>
      </c>
    </row>
    <row r="304" spans="1:7" ht="15.75">
      <c r="A304" s="5" t="s">
        <v>69</v>
      </c>
      <c r="B304" s="5" t="s">
        <v>306</v>
      </c>
      <c r="C304" s="24">
        <v>76</v>
      </c>
      <c r="D304" s="24">
        <v>74</v>
      </c>
      <c r="E304" s="24">
        <f t="shared" si="8"/>
        <v>150</v>
      </c>
      <c r="F304" s="17">
        <v>76</v>
      </c>
      <c r="G304" s="4">
        <f t="shared" si="9"/>
        <v>226</v>
      </c>
    </row>
    <row r="305" spans="1:256" ht="18" customHeight="1">
      <c r="A305" s="18" t="s">
        <v>69</v>
      </c>
      <c r="B305" s="22"/>
      <c r="C305" s="20">
        <f>IF(COUNT(C300:C304)&gt;4,SUM(C300:C304)-MAX(C300:C304),IF(COUNT(C300:C304)=4,SUM(C300:C304),"NT"))</f>
        <v>303</v>
      </c>
      <c r="D305" s="20">
        <f>IF(COUNT(D300:D304)&gt;4,SUM(D300:D304)-MAX(D300:D304),IF(COUNT(D300:D304)=4,SUM(D300:D304),"NT"))</f>
        <v>296</v>
      </c>
      <c r="E305" s="20">
        <f t="shared" si="8"/>
        <v>599</v>
      </c>
      <c r="F305" s="1">
        <f>IF(COUNT(F300:F304)&gt;4,SUM(F300:F304)-MAX(F300:F304),IF(COUNT(F300:F304)=4,SUM(F300:F304),"NT"))</f>
        <v>300</v>
      </c>
      <c r="G305" s="1">
        <f t="shared" si="9"/>
        <v>899</v>
      </c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</row>
    <row r="306" spans="1:7" ht="15.75">
      <c r="A306" s="5" t="s">
        <v>10</v>
      </c>
      <c r="B306" s="5" t="s">
        <v>307</v>
      </c>
      <c r="C306" s="24">
        <v>70</v>
      </c>
      <c r="D306" s="24">
        <v>73</v>
      </c>
      <c r="E306" s="24">
        <f t="shared" si="8"/>
        <v>143</v>
      </c>
      <c r="F306" s="17">
        <v>73</v>
      </c>
      <c r="G306" s="4">
        <f t="shared" si="9"/>
        <v>216</v>
      </c>
    </row>
    <row r="307" spans="1:256" ht="15.75" customHeight="1">
      <c r="A307" s="5" t="s">
        <v>10</v>
      </c>
      <c r="B307" s="5" t="s">
        <v>308</v>
      </c>
      <c r="C307" s="24">
        <v>87</v>
      </c>
      <c r="D307" s="24">
        <v>74</v>
      </c>
      <c r="E307" s="24">
        <f t="shared" si="8"/>
        <v>161</v>
      </c>
      <c r="F307" s="17">
        <v>78</v>
      </c>
      <c r="G307" s="4">
        <f t="shared" si="9"/>
        <v>239</v>
      </c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</row>
    <row r="308" spans="1:7" ht="15.75">
      <c r="A308" s="5" t="s">
        <v>10</v>
      </c>
      <c r="B308" s="5" t="s">
        <v>309</v>
      </c>
      <c r="C308" s="24">
        <v>77</v>
      </c>
      <c r="D308" s="24">
        <v>74</v>
      </c>
      <c r="E308" s="24">
        <f t="shared" si="8"/>
        <v>151</v>
      </c>
      <c r="F308" s="17">
        <v>70</v>
      </c>
      <c r="G308" s="4">
        <f t="shared" si="9"/>
        <v>221</v>
      </c>
    </row>
    <row r="309" spans="1:256" ht="15.75" customHeight="1">
      <c r="A309" s="5" t="s">
        <v>10</v>
      </c>
      <c r="B309" s="5" t="s">
        <v>310</v>
      </c>
      <c r="C309" s="24">
        <v>89</v>
      </c>
      <c r="D309" s="24">
        <v>94</v>
      </c>
      <c r="E309" s="24">
        <f t="shared" si="8"/>
        <v>183</v>
      </c>
      <c r="F309" s="17">
        <v>84</v>
      </c>
      <c r="G309" s="4">
        <f t="shared" si="9"/>
        <v>267</v>
      </c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</row>
    <row r="310" spans="1:7" ht="15.75">
      <c r="A310" s="5" t="s">
        <v>10</v>
      </c>
      <c r="B310" s="5" t="s">
        <v>311</v>
      </c>
      <c r="C310" s="24">
        <v>92</v>
      </c>
      <c r="D310" s="24">
        <v>93</v>
      </c>
      <c r="E310" s="24">
        <f t="shared" si="8"/>
        <v>185</v>
      </c>
      <c r="F310" s="17">
        <v>95</v>
      </c>
      <c r="G310" s="4">
        <f t="shared" si="9"/>
        <v>280</v>
      </c>
    </row>
    <row r="311" spans="1:7" ht="18">
      <c r="A311" s="18" t="s">
        <v>10</v>
      </c>
      <c r="B311" s="22"/>
      <c r="C311" s="20">
        <f>IF(COUNT(C306:C310)&gt;4,SUM(C306:C310)-MAX(C306:C310),IF(COUNT(C306:C310)=4,SUM(C306:C310),"NT"))</f>
        <v>323</v>
      </c>
      <c r="D311" s="20">
        <f>IF(COUNT(D306:D310)&gt;4,SUM(D306:D310)-MAX(D306:D310),IF(COUNT(D306:D310)=4,SUM(D306:D310),"NT"))</f>
        <v>314</v>
      </c>
      <c r="E311" s="20">
        <f t="shared" si="8"/>
        <v>637</v>
      </c>
      <c r="F311" s="1">
        <f>IF(COUNT(F306:F310)&gt;4,SUM(F306:F310)-MAX(F306:F310),IF(COUNT(F306:F310)=4,SUM(F306:F310),"NT"))</f>
        <v>305</v>
      </c>
      <c r="G311" s="1">
        <f t="shared" si="9"/>
        <v>942</v>
      </c>
    </row>
    <row r="312" spans="1:7" ht="15.75">
      <c r="A312" s="5" t="s">
        <v>70</v>
      </c>
      <c r="B312" s="5" t="s">
        <v>122</v>
      </c>
      <c r="C312" s="24">
        <v>77</v>
      </c>
      <c r="D312" s="24">
        <v>75</v>
      </c>
      <c r="E312" s="24">
        <f t="shared" si="8"/>
        <v>152</v>
      </c>
      <c r="F312" s="16">
        <v>80</v>
      </c>
      <c r="G312" s="4">
        <f t="shared" si="9"/>
        <v>232</v>
      </c>
    </row>
    <row r="313" spans="1:7" ht="18">
      <c r="A313" s="18" t="s">
        <v>70</v>
      </c>
      <c r="B313" s="22"/>
      <c r="C313" s="20"/>
      <c r="D313" s="20"/>
      <c r="E313" s="20"/>
      <c r="F313" s="1"/>
      <c r="G313" s="1"/>
    </row>
    <row r="314" spans="2:7" ht="13.5">
      <c r="B314" s="27"/>
      <c r="C314" s="27"/>
      <c r="D314" s="27"/>
      <c r="E314" s="27"/>
      <c r="F314" s="2"/>
      <c r="G314" s="2"/>
    </row>
    <row r="315" spans="2:7" ht="13.5">
      <c r="B315" s="27"/>
      <c r="C315" s="27"/>
      <c r="D315" s="27"/>
      <c r="E315" s="27"/>
      <c r="F315" s="2"/>
      <c r="G315" s="2"/>
    </row>
    <row r="316" spans="2:7" ht="13.5">
      <c r="B316" s="27"/>
      <c r="C316" s="27"/>
      <c r="D316" s="27"/>
      <c r="E316" s="27"/>
      <c r="F316" s="2"/>
      <c r="G316" s="2"/>
    </row>
    <row r="317" spans="2:7" ht="13.5">
      <c r="B317" s="27"/>
      <c r="C317" s="27"/>
      <c r="D317" s="27"/>
      <c r="E317" s="27"/>
      <c r="F317" s="2"/>
      <c r="G317" s="2"/>
    </row>
    <row r="318" spans="2:7" ht="13.5">
      <c r="B318" s="27"/>
      <c r="C318" s="27"/>
      <c r="D318" s="27"/>
      <c r="E318" s="27"/>
      <c r="F318" s="2"/>
      <c r="G318" s="2"/>
    </row>
    <row r="319" spans="2:7" ht="13.5">
      <c r="B319" s="27"/>
      <c r="C319" s="27"/>
      <c r="D319" s="27"/>
      <c r="E319" s="27"/>
      <c r="F319" s="2"/>
      <c r="G319" s="2"/>
    </row>
    <row r="320" spans="2:7" ht="13.5">
      <c r="B320" s="27"/>
      <c r="C320" s="27"/>
      <c r="D320" s="27"/>
      <c r="E320" s="27"/>
      <c r="F320" s="2"/>
      <c r="G320" s="2"/>
    </row>
    <row r="321" spans="2:7" ht="13.5">
      <c r="B321" s="27"/>
      <c r="C321" s="27"/>
      <c r="D321" s="27"/>
      <c r="E321" s="27"/>
      <c r="F321" s="2"/>
      <c r="G321" s="2"/>
    </row>
    <row r="322" spans="2:7" ht="13.5">
      <c r="B322" s="27"/>
      <c r="C322" s="27"/>
      <c r="D322" s="27"/>
      <c r="E322" s="27"/>
      <c r="F322" s="2"/>
      <c r="G322" s="2"/>
    </row>
    <row r="323" spans="2:7" ht="13.5">
      <c r="B323" s="27"/>
      <c r="C323" s="27"/>
      <c r="D323" s="27"/>
      <c r="E323" s="27"/>
      <c r="F323" s="2"/>
      <c r="G323" s="2"/>
    </row>
    <row r="324" spans="2:7" ht="13.5">
      <c r="B324" s="27"/>
      <c r="C324" s="27"/>
      <c r="D324" s="27"/>
      <c r="E324" s="27"/>
      <c r="F324" s="2"/>
      <c r="G324" s="2"/>
    </row>
    <row r="325" spans="2:7" ht="13.5">
      <c r="B325" s="27"/>
      <c r="C325" s="27"/>
      <c r="D325" s="27"/>
      <c r="E325" s="27"/>
      <c r="F325" s="2"/>
      <c r="G325" s="2"/>
    </row>
    <row r="326" spans="2:7" ht="13.5">
      <c r="B326" s="27"/>
      <c r="C326" s="27"/>
      <c r="D326" s="27"/>
      <c r="E326" s="27"/>
      <c r="F326" s="2"/>
      <c r="G326" s="2"/>
    </row>
    <row r="327" spans="2:7" ht="13.5">
      <c r="B327" s="27"/>
      <c r="C327" s="27"/>
      <c r="D327" s="27"/>
      <c r="E327" s="27"/>
      <c r="F327" s="2"/>
      <c r="G327" s="2"/>
    </row>
    <row r="328" spans="2:7" ht="13.5">
      <c r="B328" s="27"/>
      <c r="C328" s="27"/>
      <c r="D328" s="27"/>
      <c r="E328" s="27"/>
      <c r="F328" s="2"/>
      <c r="G328" s="2"/>
    </row>
    <row r="329" spans="2:7" ht="13.5">
      <c r="B329" s="27"/>
      <c r="C329" s="27"/>
      <c r="D329" s="27"/>
      <c r="E329" s="27"/>
      <c r="F329" s="2"/>
      <c r="G329" s="2"/>
    </row>
    <row r="330" spans="2:7" ht="13.5">
      <c r="B330" s="27"/>
      <c r="C330" s="27"/>
      <c r="D330" s="27"/>
      <c r="E330" s="27"/>
      <c r="F330" s="2"/>
      <c r="G330" s="2"/>
    </row>
    <row r="331" spans="2:6" ht="15.75">
      <c r="B331" s="27"/>
      <c r="C331" s="27"/>
      <c r="D331" s="27"/>
      <c r="E331" s="27"/>
      <c r="F331" s="2"/>
    </row>
  </sheetData>
  <sheetProtection selectLockedCells="1"/>
  <autoFilter ref="A1:G313"/>
  <printOptions gridLines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0"/>
  <sheetViews>
    <sheetView tabSelected="1" zoomScale="130" zoomScaleNormal="130" zoomScalePageLayoutView="0" workbookViewId="0" topLeftCell="A1">
      <selection activeCell="A33" sqref="A33:IV33"/>
    </sheetView>
  </sheetViews>
  <sheetFormatPr defaultColWidth="9.140625" defaultRowHeight="12.75"/>
  <cols>
    <col min="1" max="1" width="28.00390625" style="7" customWidth="1"/>
    <col min="2" max="2" width="19.57421875" style="7" customWidth="1"/>
    <col min="3" max="3" width="9.140625" style="11" customWidth="1"/>
    <col min="4" max="4" width="8.57421875" style="11" customWidth="1"/>
    <col min="5" max="5" width="6.7109375" style="11" customWidth="1"/>
    <col min="6" max="6" width="7.7109375" style="11" customWidth="1"/>
    <col min="7" max="7" width="8.7109375" style="32" customWidth="1"/>
    <col min="8" max="16384" width="9.140625" style="7" customWidth="1"/>
  </cols>
  <sheetData>
    <row r="1" spans="1:7" ht="18.75">
      <c r="A1" s="33" t="s">
        <v>2</v>
      </c>
      <c r="B1" s="33" t="s">
        <v>3</v>
      </c>
      <c r="C1" s="30" t="s">
        <v>6</v>
      </c>
      <c r="D1" s="30" t="s">
        <v>7</v>
      </c>
      <c r="E1" s="30" t="s">
        <v>9</v>
      </c>
      <c r="F1" s="30" t="s">
        <v>5</v>
      </c>
      <c r="G1" s="30" t="s">
        <v>4</v>
      </c>
    </row>
    <row r="2" spans="1:7" ht="15.75">
      <c r="A2" s="8" t="str">
        <f>ALL!$A186</f>
        <v>Mansfield</v>
      </c>
      <c r="B2" s="8" t="str">
        <f>ALL!$B186</f>
        <v>Andre Garcia</v>
      </c>
      <c r="C2" s="9">
        <f>ALL!$C186</f>
        <v>66</v>
      </c>
      <c r="D2" s="9">
        <f>ALL!$D186</f>
        <v>67</v>
      </c>
      <c r="E2" s="9">
        <f>ALL!$F186</f>
        <v>69</v>
      </c>
      <c r="F2" s="9">
        <f>ALL!$G186</f>
        <v>202</v>
      </c>
      <c r="G2" s="31">
        <f aca="true" t="shared" si="0" ref="G2:G65">IF(F2="0","0",RANK(F2,F$2:F$260,1))</f>
        <v>1</v>
      </c>
    </row>
    <row r="3" spans="1:7" ht="15.75">
      <c r="A3" s="8" t="str">
        <f>ALL!$A8</f>
        <v>Abilene Cooper</v>
      </c>
      <c r="B3" s="8" t="str">
        <f>ALL!$B8</f>
        <v>Cory Churchman</v>
      </c>
      <c r="C3" s="9">
        <f>ALL!$C8</f>
        <v>65</v>
      </c>
      <c r="D3" s="9">
        <f>ALL!$D8</f>
        <v>71</v>
      </c>
      <c r="E3" s="9">
        <f>ALL!$F8</f>
        <v>70</v>
      </c>
      <c r="F3" s="9">
        <f>ALL!$G8</f>
        <v>206</v>
      </c>
      <c r="G3" s="31">
        <f t="shared" si="0"/>
        <v>2</v>
      </c>
    </row>
    <row r="4" spans="1:7" ht="15.75">
      <c r="A4" s="8" t="str">
        <f>ALL!$A188</f>
        <v>Mansfield</v>
      </c>
      <c r="B4" s="8" t="str">
        <f>ALL!$B188</f>
        <v>Luke Neeley</v>
      </c>
      <c r="C4" s="9">
        <f>ALL!$C188</f>
        <v>70</v>
      </c>
      <c r="D4" s="9">
        <f>ALL!$D188</f>
        <v>67</v>
      </c>
      <c r="E4" s="9">
        <f>ALL!$F188</f>
        <v>70</v>
      </c>
      <c r="F4" s="9">
        <f>ALL!$G188</f>
        <v>207</v>
      </c>
      <c r="G4" s="31">
        <f t="shared" si="0"/>
        <v>3</v>
      </c>
    </row>
    <row r="5" spans="1:7" ht="15.75">
      <c r="A5" s="8" t="str">
        <f>ALL!$A288</f>
        <v>San Antonio Johnson</v>
      </c>
      <c r="B5" s="8" t="str">
        <f>ALL!$B288</f>
        <v>Christian De la Cruz</v>
      </c>
      <c r="C5" s="9">
        <f>ALL!$C288</f>
        <v>73</v>
      </c>
      <c r="D5" s="9">
        <f>ALL!$D288</f>
        <v>66</v>
      </c>
      <c r="E5" s="9">
        <f>ALL!$F288</f>
        <v>70</v>
      </c>
      <c r="F5" s="9">
        <f>ALL!$G288</f>
        <v>209</v>
      </c>
      <c r="G5" s="31">
        <f t="shared" si="0"/>
        <v>4</v>
      </c>
    </row>
    <row r="6" spans="1:7" ht="15.75">
      <c r="A6" s="8" t="str">
        <f>ALL!$A123</f>
        <v>Frisco Centennial</v>
      </c>
      <c r="B6" s="8" t="str">
        <f>ALL!$B123</f>
        <v>Sean Kim</v>
      </c>
      <c r="C6" s="9">
        <f>ALL!$C123</f>
        <v>69</v>
      </c>
      <c r="D6" s="9">
        <f>ALL!$D123</f>
        <v>71</v>
      </c>
      <c r="E6" s="9">
        <f>ALL!$F123</f>
        <v>69</v>
      </c>
      <c r="F6" s="9">
        <f>ALL!$G123</f>
        <v>209</v>
      </c>
      <c r="G6" s="31">
        <f t="shared" si="0"/>
        <v>4</v>
      </c>
    </row>
    <row r="7" spans="1:7" ht="15.75">
      <c r="A7" s="8" t="str">
        <f>ALL!$A68</f>
        <v>Byron Nelson HS</v>
      </c>
      <c r="B7" s="8" t="str">
        <f>ALL!$B68</f>
        <v>Johnny Jones</v>
      </c>
      <c r="C7" s="9">
        <f>ALL!$C68</f>
        <v>70</v>
      </c>
      <c r="D7" s="9">
        <f>ALL!$D68</f>
        <v>71</v>
      </c>
      <c r="E7" s="9">
        <f>ALL!$F68</f>
        <v>68</v>
      </c>
      <c r="F7" s="9">
        <f>ALL!$G68</f>
        <v>209</v>
      </c>
      <c r="G7" s="31">
        <f t="shared" si="0"/>
        <v>4</v>
      </c>
    </row>
    <row r="8" spans="1:7" ht="15.75">
      <c r="A8" s="8" t="str">
        <f>ALL!$A163</f>
        <v>Lake Highlands</v>
      </c>
      <c r="B8" s="8" t="str">
        <f>ALL!$B163</f>
        <v>Blaine Hale</v>
      </c>
      <c r="C8" s="9">
        <f>ALL!$C163</f>
        <v>68</v>
      </c>
      <c r="D8" s="9">
        <f>ALL!$D163</f>
        <v>70</v>
      </c>
      <c r="E8" s="9">
        <f>ALL!$F163</f>
        <v>72</v>
      </c>
      <c r="F8" s="9">
        <f>ALL!$G163</f>
        <v>210</v>
      </c>
      <c r="G8" s="31">
        <f t="shared" si="0"/>
        <v>7</v>
      </c>
    </row>
    <row r="9" spans="1:7" ht="15.75">
      <c r="A9" s="8" t="str">
        <f>ALL!$A180</f>
        <v>Lufkin</v>
      </c>
      <c r="B9" s="8" t="str">
        <f>ALL!$B180</f>
        <v>Marco Maldonado</v>
      </c>
      <c r="C9" s="9">
        <f>ALL!$C180</f>
        <v>70</v>
      </c>
      <c r="D9" s="9">
        <f>ALL!$D180</f>
        <v>69</v>
      </c>
      <c r="E9" s="9">
        <f>ALL!$F180</f>
        <v>71</v>
      </c>
      <c r="F9" s="9">
        <f>ALL!$G180</f>
        <v>210</v>
      </c>
      <c r="G9" s="31">
        <f t="shared" si="0"/>
        <v>7</v>
      </c>
    </row>
    <row r="10" spans="1:7" ht="15.75">
      <c r="A10" s="8" t="str">
        <f>ALL!$A283</f>
        <v>Reagan</v>
      </c>
      <c r="B10" s="8" t="str">
        <f>ALL!$B283</f>
        <v>Case Hollenbeck</v>
      </c>
      <c r="C10" s="9">
        <f>ALL!$C283</f>
        <v>71</v>
      </c>
      <c r="D10" s="9">
        <f>ALL!$D283</f>
        <v>67</v>
      </c>
      <c r="E10" s="9">
        <f>ALL!$F283</f>
        <v>73</v>
      </c>
      <c r="F10" s="9">
        <f>ALL!$G283</f>
        <v>211</v>
      </c>
      <c r="G10" s="31">
        <f t="shared" si="0"/>
        <v>9</v>
      </c>
    </row>
    <row r="11" spans="1:7" ht="15.75">
      <c r="A11" s="8" t="str">
        <f>ALL!$A284</f>
        <v>Reagan</v>
      </c>
      <c r="B11" s="8" t="str">
        <f>ALL!$B284</f>
        <v>Conner Bjugstad</v>
      </c>
      <c r="C11" s="9">
        <f>ALL!$C284</f>
        <v>70</v>
      </c>
      <c r="D11" s="9">
        <f>ALL!$D284</f>
        <v>69</v>
      </c>
      <c r="E11" s="9">
        <f>ALL!$F284</f>
        <v>72</v>
      </c>
      <c r="F11" s="9">
        <f>ALL!$G284</f>
        <v>211</v>
      </c>
      <c r="G11" s="31">
        <f t="shared" si="0"/>
        <v>9</v>
      </c>
    </row>
    <row r="12" spans="1:7" ht="15.75">
      <c r="A12" s="8" t="str">
        <f>ALL!$A92</f>
        <v>Clements</v>
      </c>
      <c r="B12" s="8" t="str">
        <f>ALL!$B92</f>
        <v>Jacob Veerman</v>
      </c>
      <c r="C12" s="9">
        <f>ALL!$C92</f>
        <v>65</v>
      </c>
      <c r="D12" s="9">
        <f>ALL!$D92</f>
        <v>77</v>
      </c>
      <c r="E12" s="9">
        <f>ALL!$F92</f>
        <v>69</v>
      </c>
      <c r="F12" s="9">
        <f>ALL!$G92</f>
        <v>211</v>
      </c>
      <c r="G12" s="31">
        <f t="shared" si="0"/>
        <v>9</v>
      </c>
    </row>
    <row r="13" spans="1:7" ht="15.75">
      <c r="A13" s="8" t="str">
        <f>ALL!$A127</f>
        <v>Granbury</v>
      </c>
      <c r="B13" s="8" t="str">
        <f>ALL!$B127</f>
        <v>Travis Benson</v>
      </c>
      <c r="C13" s="9">
        <f>ALL!$C127</f>
        <v>74</v>
      </c>
      <c r="D13" s="9">
        <f>ALL!$D127</f>
        <v>68</v>
      </c>
      <c r="E13" s="9">
        <f>ALL!$F127</f>
        <v>69</v>
      </c>
      <c r="F13" s="9">
        <f>ALL!$G127</f>
        <v>211</v>
      </c>
      <c r="G13" s="31">
        <f t="shared" si="0"/>
        <v>9</v>
      </c>
    </row>
    <row r="14" spans="1:7" ht="15.75">
      <c r="A14" s="8" t="str">
        <f>ALL!$A156</f>
        <v>Jesuit</v>
      </c>
      <c r="B14" s="8" t="str">
        <f>ALL!$B156</f>
        <v>Josh Radcliff</v>
      </c>
      <c r="C14" s="9">
        <f>ALL!$C156</f>
        <v>75</v>
      </c>
      <c r="D14" s="9">
        <f>ALL!$D156</f>
        <v>70</v>
      </c>
      <c r="E14" s="9">
        <f>ALL!$F156</f>
        <v>68</v>
      </c>
      <c r="F14" s="9">
        <f>ALL!$G156</f>
        <v>213</v>
      </c>
      <c r="G14" s="31">
        <f t="shared" si="0"/>
        <v>13</v>
      </c>
    </row>
    <row r="15" spans="1:7" ht="15.75">
      <c r="A15" s="8" t="str">
        <f>ALL!$A154</f>
        <v>Houston Memorial</v>
      </c>
      <c r="B15" s="8" t="str">
        <f>ALL!$B154</f>
        <v>George Doykan</v>
      </c>
      <c r="C15" s="9">
        <f>ALL!$C154</f>
        <v>73</v>
      </c>
      <c r="D15" s="9">
        <f>ALL!$D154</f>
        <v>69</v>
      </c>
      <c r="E15" s="9">
        <f>ALL!$F154</f>
        <v>73</v>
      </c>
      <c r="F15" s="9">
        <f>ALL!$G154</f>
        <v>215</v>
      </c>
      <c r="G15" s="31">
        <f t="shared" si="0"/>
        <v>14</v>
      </c>
    </row>
    <row r="16" spans="1:7" ht="15.75">
      <c r="A16" s="8" t="str">
        <f>ALL!$A2</f>
        <v>A&amp;M Consolidated</v>
      </c>
      <c r="B16" s="8" t="str">
        <f>ALL!$B2</f>
        <v>Max Miller</v>
      </c>
      <c r="C16" s="9">
        <f>ALL!$C2</f>
        <v>71</v>
      </c>
      <c r="D16" s="9">
        <f>ALL!$D2</f>
        <v>73</v>
      </c>
      <c r="E16" s="9">
        <f>ALL!$F2</f>
        <v>71</v>
      </c>
      <c r="F16" s="9">
        <f>ALL!$G2</f>
        <v>215</v>
      </c>
      <c r="G16" s="31">
        <f t="shared" si="0"/>
        <v>14</v>
      </c>
    </row>
    <row r="17" spans="1:7" ht="15.75">
      <c r="A17" s="8" t="str">
        <f>ALL!$A162</f>
        <v>Lake Highlands</v>
      </c>
      <c r="B17" s="8" t="str">
        <f>ALL!$B162</f>
        <v>Kyle Kennedy</v>
      </c>
      <c r="C17" s="9">
        <f>ALL!$C162</f>
        <v>71</v>
      </c>
      <c r="D17" s="9">
        <f>ALL!$D162</f>
        <v>73</v>
      </c>
      <c r="E17" s="9">
        <f>ALL!$F162</f>
        <v>71</v>
      </c>
      <c r="F17" s="9">
        <f>ALL!$G162</f>
        <v>215</v>
      </c>
      <c r="G17" s="31">
        <f t="shared" si="0"/>
        <v>14</v>
      </c>
    </row>
    <row r="18" spans="1:7" ht="15.75">
      <c r="A18" s="8" t="str">
        <f>ALL!$A285</f>
        <v>Reagan</v>
      </c>
      <c r="B18" s="8" t="str">
        <f>ALL!$B285</f>
        <v>Val Almendarez</v>
      </c>
      <c r="C18" s="9">
        <f>ALL!$C285</f>
        <v>73</v>
      </c>
      <c r="D18" s="9">
        <f>ALL!$D285</f>
        <v>75</v>
      </c>
      <c r="E18" s="9">
        <f>ALL!$F285</f>
        <v>67</v>
      </c>
      <c r="F18" s="9">
        <f>ALL!$G285</f>
        <v>215</v>
      </c>
      <c r="G18" s="31">
        <f t="shared" si="0"/>
        <v>14</v>
      </c>
    </row>
    <row r="19" spans="1:7" ht="15.75">
      <c r="A19" s="8" t="str">
        <f>ALL!$A17</f>
        <v>Alamo Heights</v>
      </c>
      <c r="B19" s="8" t="str">
        <f>ALL!$B17</f>
        <v>Levi Valadez</v>
      </c>
      <c r="C19" s="9">
        <f>ALL!$C17</f>
        <v>68</v>
      </c>
      <c r="D19" s="9">
        <f>ALL!$D17</f>
        <v>71</v>
      </c>
      <c r="E19" s="9">
        <f>ALL!$F17</f>
        <v>77</v>
      </c>
      <c r="F19" s="9">
        <f>ALL!$G17</f>
        <v>216</v>
      </c>
      <c r="G19" s="31">
        <f t="shared" si="0"/>
        <v>18</v>
      </c>
    </row>
    <row r="20" spans="1:7" ht="15.75">
      <c r="A20" s="8" t="str">
        <f>ALL!$A289</f>
        <v>San Antonio Johnson</v>
      </c>
      <c r="B20" s="8" t="str">
        <f>ALL!$B289</f>
        <v>Jake Judkins</v>
      </c>
      <c r="C20" s="9">
        <f>ALL!$C289</f>
        <v>72</v>
      </c>
      <c r="D20" s="9">
        <f>ALL!$D289</f>
        <v>69</v>
      </c>
      <c r="E20" s="9">
        <f>ALL!$F289</f>
        <v>75</v>
      </c>
      <c r="F20" s="9">
        <f>ALL!$G289</f>
        <v>216</v>
      </c>
      <c r="G20" s="31">
        <f t="shared" si="0"/>
        <v>18</v>
      </c>
    </row>
    <row r="21" spans="1:7" ht="15.75">
      <c r="A21" s="8" t="str">
        <f>ALL!$A306</f>
        <v>Vista Ridge</v>
      </c>
      <c r="B21" s="8" t="str">
        <f>ALL!$B306</f>
        <v>Scott Williams</v>
      </c>
      <c r="C21" s="9">
        <f>ALL!$C306</f>
        <v>70</v>
      </c>
      <c r="D21" s="9">
        <f>ALL!$D306</f>
        <v>73</v>
      </c>
      <c r="E21" s="9">
        <f>ALL!$F306</f>
        <v>73</v>
      </c>
      <c r="F21" s="9">
        <f>ALL!$G306</f>
        <v>216</v>
      </c>
      <c r="G21" s="31">
        <f t="shared" si="0"/>
        <v>18</v>
      </c>
    </row>
    <row r="22" spans="1:7" ht="15.75">
      <c r="A22" s="8" t="str">
        <f>ALL!$A86</f>
        <v>Churchill</v>
      </c>
      <c r="B22" s="8" t="str">
        <f>ALL!$B86</f>
        <v>Kasen Schneider</v>
      </c>
      <c r="C22" s="9">
        <f>ALL!$C86</f>
        <v>72</v>
      </c>
      <c r="D22" s="9">
        <f>ALL!$D86</f>
        <v>73</v>
      </c>
      <c r="E22" s="9">
        <f>ALL!$F86</f>
        <v>71</v>
      </c>
      <c r="F22" s="9">
        <f>ALL!$G86</f>
        <v>216</v>
      </c>
      <c r="G22" s="31">
        <f t="shared" si="0"/>
        <v>18</v>
      </c>
    </row>
    <row r="23" spans="1:7" ht="15.75">
      <c r="A23" s="8" t="str">
        <f>ALL!$A38</f>
        <v>Amarillo Tascosa</v>
      </c>
      <c r="B23" s="8" t="str">
        <f>ALL!$B38</f>
        <v>Derick Kelting</v>
      </c>
      <c r="C23" s="9">
        <f>ALL!$C38</f>
        <v>72</v>
      </c>
      <c r="D23" s="9">
        <f>ALL!$D38</f>
        <v>74</v>
      </c>
      <c r="E23" s="9">
        <f>ALL!$F38</f>
        <v>70</v>
      </c>
      <c r="F23" s="9">
        <f>ALL!$G38</f>
        <v>216</v>
      </c>
      <c r="G23" s="31">
        <f t="shared" si="0"/>
        <v>18</v>
      </c>
    </row>
    <row r="24" spans="1:7" ht="15.75">
      <c r="A24" s="8" t="str">
        <f>ALL!$A158</f>
        <v>Jesuit</v>
      </c>
      <c r="B24" s="8" t="str">
        <f>ALL!$B158</f>
        <v>Moose Valletti</v>
      </c>
      <c r="C24" s="9">
        <f>ALL!$C158</f>
        <v>74</v>
      </c>
      <c r="D24" s="9">
        <f>ALL!$D158</f>
        <v>72</v>
      </c>
      <c r="E24" s="9">
        <f>ALL!$F158</f>
        <v>70</v>
      </c>
      <c r="F24" s="9">
        <f>ALL!$G158</f>
        <v>216</v>
      </c>
      <c r="G24" s="31">
        <f t="shared" si="0"/>
        <v>18</v>
      </c>
    </row>
    <row r="25" spans="1:7" ht="15.75">
      <c r="A25" s="8" t="str">
        <f>ALL!$A170</f>
        <v>Lake Travis</v>
      </c>
      <c r="B25" s="8" t="str">
        <f>ALL!$B170</f>
        <v>Dillon Van Essen</v>
      </c>
      <c r="C25" s="9">
        <f>ALL!$C170</f>
        <v>72</v>
      </c>
      <c r="D25" s="9">
        <f>ALL!$D170</f>
        <v>72</v>
      </c>
      <c r="E25" s="9">
        <f>ALL!$F170</f>
        <v>73</v>
      </c>
      <c r="F25" s="9">
        <f>ALL!$G170</f>
        <v>217</v>
      </c>
      <c r="G25" s="31">
        <f t="shared" si="0"/>
        <v>24</v>
      </c>
    </row>
    <row r="26" spans="1:7" ht="15.75">
      <c r="A26" s="8" t="str">
        <f>ALL!$A229</f>
        <v>Midway</v>
      </c>
      <c r="B26" s="8" t="str">
        <f>ALL!$B229</f>
        <v>Blake Stock</v>
      </c>
      <c r="C26" s="9">
        <f>ALL!$C229</f>
        <v>72</v>
      </c>
      <c r="D26" s="9">
        <f>ALL!$D229</f>
        <v>72</v>
      </c>
      <c r="E26" s="9">
        <f>ALL!$F229</f>
        <v>73</v>
      </c>
      <c r="F26" s="9">
        <f>ALL!$G229</f>
        <v>217</v>
      </c>
      <c r="G26" s="31">
        <f t="shared" si="0"/>
        <v>24</v>
      </c>
    </row>
    <row r="27" spans="1:7" ht="15.75">
      <c r="A27" s="8" t="str">
        <f>ALL!$A187</f>
        <v>Mansfield</v>
      </c>
      <c r="B27" s="8" t="str">
        <f>ALL!$B187</f>
        <v>Hayden Frederick</v>
      </c>
      <c r="C27" s="9">
        <f>ALL!$C187</f>
        <v>68</v>
      </c>
      <c r="D27" s="9">
        <f>ALL!$D187</f>
        <v>73</v>
      </c>
      <c r="E27" s="9">
        <f>ALL!$F187</f>
        <v>77</v>
      </c>
      <c r="F27" s="9">
        <f>ALL!$G187</f>
        <v>218</v>
      </c>
      <c r="G27" s="31">
        <f t="shared" si="0"/>
        <v>26</v>
      </c>
    </row>
    <row r="28" spans="1:7" ht="15.75">
      <c r="A28" s="8" t="str">
        <f>ALL!$A168</f>
        <v>Lake Travis</v>
      </c>
      <c r="B28" s="8" t="str">
        <f>ALL!$B168</f>
        <v>Klein Klotz</v>
      </c>
      <c r="C28" s="9">
        <f>ALL!$C168</f>
        <v>73</v>
      </c>
      <c r="D28" s="9">
        <f>ALL!$D168</f>
        <v>70</v>
      </c>
      <c r="E28" s="9">
        <f>ALL!$F168</f>
        <v>75</v>
      </c>
      <c r="F28" s="9">
        <f>ALL!$G168</f>
        <v>218</v>
      </c>
      <c r="G28" s="31">
        <f t="shared" si="0"/>
        <v>26</v>
      </c>
    </row>
    <row r="29" spans="1:7" ht="15.75">
      <c r="A29" s="8" t="str">
        <f>ALL!$A270</f>
        <v>Prosper</v>
      </c>
      <c r="B29" s="8" t="str">
        <f>ALL!$B270</f>
        <v>Grant Bennett</v>
      </c>
      <c r="C29" s="9">
        <f>ALL!$C270</f>
        <v>70</v>
      </c>
      <c r="D29" s="9">
        <f>ALL!$D270</f>
        <v>74</v>
      </c>
      <c r="E29" s="9">
        <f>ALL!$F270</f>
        <v>74</v>
      </c>
      <c r="F29" s="9">
        <f>ALL!$G270</f>
        <v>218</v>
      </c>
      <c r="G29" s="31">
        <f t="shared" si="0"/>
        <v>26</v>
      </c>
    </row>
    <row r="30" spans="1:7" ht="15.75">
      <c r="A30" s="8" t="str">
        <f>ALL!$A252</f>
        <v>Plano</v>
      </c>
      <c r="B30" s="8" t="str">
        <f>ALL!$B252</f>
        <v>Chad Ahn</v>
      </c>
      <c r="C30" s="9">
        <f>ALL!$C252</f>
        <v>74</v>
      </c>
      <c r="D30" s="9">
        <f>ALL!$D252</f>
        <v>71</v>
      </c>
      <c r="E30" s="9">
        <f>ALL!$F252</f>
        <v>73</v>
      </c>
      <c r="F30" s="9">
        <f>ALL!$G252</f>
        <v>218</v>
      </c>
      <c r="G30" s="31">
        <f t="shared" si="0"/>
        <v>26</v>
      </c>
    </row>
    <row r="31" spans="1:7" ht="15.75">
      <c r="A31" s="8" t="str">
        <f>ALL!$A9</f>
        <v>Abilene Cooper</v>
      </c>
      <c r="B31" s="8" t="str">
        <f>ALL!$B9</f>
        <v>Dakota Fortune</v>
      </c>
      <c r="C31" s="9">
        <f>ALL!$C9</f>
        <v>71</v>
      </c>
      <c r="D31" s="9">
        <f>ALL!$D9</f>
        <v>75</v>
      </c>
      <c r="E31" s="9">
        <f>ALL!$F9</f>
        <v>72</v>
      </c>
      <c r="F31" s="9">
        <f>ALL!$G9</f>
        <v>218</v>
      </c>
      <c r="G31" s="31">
        <f t="shared" si="0"/>
        <v>26</v>
      </c>
    </row>
    <row r="32" spans="1:7" ht="15.75">
      <c r="A32" s="8" t="str">
        <f>ALL!$A194</f>
        <v>Mansfield Legacy</v>
      </c>
      <c r="B32" s="8" t="str">
        <f>ALL!$B194</f>
        <v>Will Mullins</v>
      </c>
      <c r="C32" s="9">
        <f>ALL!$C194</f>
        <v>76</v>
      </c>
      <c r="D32" s="9">
        <f>ALL!$D194</f>
        <v>71</v>
      </c>
      <c r="E32" s="9">
        <f>ALL!$F194</f>
        <v>71</v>
      </c>
      <c r="F32" s="9">
        <f>ALL!$G194</f>
        <v>218</v>
      </c>
      <c r="G32" s="31">
        <f t="shared" si="0"/>
        <v>26</v>
      </c>
    </row>
    <row r="33" spans="1:7" s="36" customFormat="1" ht="15.75">
      <c r="A33" s="37" t="str">
        <f>ALL!$A302</f>
        <v>Vandergrift</v>
      </c>
      <c r="B33" s="37" t="str">
        <f>ALL!$B302</f>
        <v>William Martinez</v>
      </c>
      <c r="C33" s="38">
        <f>ALL!$C302</f>
        <v>77</v>
      </c>
      <c r="D33" s="38">
        <f>ALL!$D302</f>
        <v>71</v>
      </c>
      <c r="E33" s="38">
        <f>ALL!$F302</f>
        <v>70</v>
      </c>
      <c r="F33" s="38">
        <f>ALL!$G302</f>
        <v>218</v>
      </c>
      <c r="G33" s="39">
        <f t="shared" si="0"/>
        <v>26</v>
      </c>
    </row>
    <row r="34" spans="1:7" ht="15.75">
      <c r="A34" s="8" t="str">
        <f>ALL!$A69</f>
        <v>Byron Nelson HS</v>
      </c>
      <c r="B34" s="8" t="str">
        <f>ALL!$B69</f>
        <v>Ryan Johnson</v>
      </c>
      <c r="C34" s="9">
        <f>ALL!$C69</f>
        <v>76</v>
      </c>
      <c r="D34" s="9">
        <f>ALL!$D69</f>
        <v>75</v>
      </c>
      <c r="E34" s="9">
        <f>ALL!$F69</f>
        <v>67</v>
      </c>
      <c r="F34" s="9">
        <f>ALL!$G69</f>
        <v>218</v>
      </c>
      <c r="G34" s="31">
        <f t="shared" si="0"/>
        <v>26</v>
      </c>
    </row>
    <row r="35" spans="1:7" ht="15.75">
      <c r="A35" s="8" t="str">
        <f>ALL!$A153</f>
        <v>Houston Memorial</v>
      </c>
      <c r="B35" s="8" t="str">
        <f>ALL!$B153</f>
        <v>Cooper Bryant</v>
      </c>
      <c r="C35" s="9">
        <f>ALL!$C153</f>
        <v>74</v>
      </c>
      <c r="D35" s="9">
        <f>ALL!$D153</f>
        <v>71</v>
      </c>
      <c r="E35" s="9">
        <f>ALL!$F153</f>
        <v>74</v>
      </c>
      <c r="F35" s="9">
        <f>ALL!$G153</f>
        <v>219</v>
      </c>
      <c r="G35" s="31">
        <f t="shared" si="0"/>
        <v>34</v>
      </c>
    </row>
    <row r="36" spans="1:7" ht="15.75">
      <c r="A36" s="8" t="str">
        <f>ALL!$A56</f>
        <v>Brophy College Prep</v>
      </c>
      <c r="B36" s="8" t="str">
        <f>ALL!$B56</f>
        <v>Tyler Kertson</v>
      </c>
      <c r="C36" s="9">
        <f>ALL!$C56</f>
        <v>73</v>
      </c>
      <c r="D36" s="9">
        <f>ALL!$D56</f>
        <v>73</v>
      </c>
      <c r="E36" s="9">
        <f>ALL!$F56</f>
        <v>73</v>
      </c>
      <c r="F36" s="9">
        <f>ALL!$G56</f>
        <v>219</v>
      </c>
      <c r="G36" s="31">
        <f t="shared" si="0"/>
        <v>34</v>
      </c>
    </row>
    <row r="37" spans="1:7" ht="15.75">
      <c r="A37" s="8" t="str">
        <f>ALL!$A234</f>
        <v>Northwest</v>
      </c>
      <c r="B37" s="8" t="str">
        <f>ALL!$B234</f>
        <v>Aaron Guanlao</v>
      </c>
      <c r="C37" s="9">
        <f>ALL!$C234</f>
        <v>76</v>
      </c>
      <c r="D37" s="9">
        <f>ALL!$D234</f>
        <v>71</v>
      </c>
      <c r="E37" s="9">
        <f>ALL!$F234</f>
        <v>72</v>
      </c>
      <c r="F37" s="9">
        <f>ALL!$G234</f>
        <v>219</v>
      </c>
      <c r="G37" s="31">
        <f t="shared" si="0"/>
        <v>34</v>
      </c>
    </row>
    <row r="38" spans="1:7" ht="15.75">
      <c r="A38" s="8" t="str">
        <f>ALL!$A157</f>
        <v>Jesuit</v>
      </c>
      <c r="B38" s="8" t="str">
        <f>ALL!$B157</f>
        <v>JC Campbell</v>
      </c>
      <c r="C38" s="9">
        <f>ALL!$C157</f>
        <v>76</v>
      </c>
      <c r="D38" s="9">
        <f>ALL!$D157</f>
        <v>72</v>
      </c>
      <c r="E38" s="9">
        <f>ALL!$F157</f>
        <v>71</v>
      </c>
      <c r="F38" s="9">
        <f>ALL!$G157</f>
        <v>219</v>
      </c>
      <c r="G38" s="31">
        <f t="shared" si="0"/>
        <v>34</v>
      </c>
    </row>
    <row r="39" spans="1:7" ht="15.75">
      <c r="A39" s="8" t="str">
        <f>ALL!$A150</f>
        <v>Houston Memorial</v>
      </c>
      <c r="B39" s="8" t="str">
        <f>ALL!$B150</f>
        <v>Mario Carmona</v>
      </c>
      <c r="C39" s="9">
        <f>ALL!$C150</f>
        <v>76</v>
      </c>
      <c r="D39" s="9">
        <f>ALL!$D150</f>
        <v>73</v>
      </c>
      <c r="E39" s="9">
        <f>ALL!$F150</f>
        <v>70</v>
      </c>
      <c r="F39" s="9">
        <f>ALL!$G150</f>
        <v>219</v>
      </c>
      <c r="G39" s="31">
        <f t="shared" si="0"/>
        <v>34</v>
      </c>
    </row>
    <row r="40" spans="1:7" ht="15.75">
      <c r="A40" s="8" t="str">
        <f>ALL!$A172</f>
        <v>Lake Travis</v>
      </c>
      <c r="B40" s="8" t="str">
        <f>ALL!$B172</f>
        <v>Andrew Liu</v>
      </c>
      <c r="C40" s="9">
        <f>ALL!$C172</f>
        <v>71</v>
      </c>
      <c r="D40" s="9">
        <f>ALL!$D172</f>
        <v>72</v>
      </c>
      <c r="E40" s="9">
        <f>ALL!$F172</f>
        <v>77</v>
      </c>
      <c r="F40" s="9">
        <f>ALL!$G172</f>
        <v>220</v>
      </c>
      <c r="G40" s="31">
        <f t="shared" si="0"/>
        <v>39</v>
      </c>
    </row>
    <row r="41" spans="1:7" ht="15.75">
      <c r="A41" s="8" t="str">
        <f>ALL!$A282</f>
        <v>Reagan</v>
      </c>
      <c r="B41" s="8" t="str">
        <f>ALL!$B282</f>
        <v>Kyle Francis</v>
      </c>
      <c r="C41" s="9">
        <f>ALL!$C282</f>
        <v>72</v>
      </c>
      <c r="D41" s="9">
        <f>ALL!$D282</f>
        <v>74</v>
      </c>
      <c r="E41" s="9">
        <f>ALL!$F282</f>
        <v>74</v>
      </c>
      <c r="F41" s="9">
        <f>ALL!$G282</f>
        <v>220</v>
      </c>
      <c r="G41" s="31">
        <f t="shared" si="0"/>
        <v>39</v>
      </c>
    </row>
    <row r="42" spans="1:7" ht="15.75">
      <c r="A42" s="8" t="str">
        <f>ALL!$A264</f>
        <v>Plano West</v>
      </c>
      <c r="B42" s="8" t="str">
        <f>ALL!$B264</f>
        <v>Marc Johnson</v>
      </c>
      <c r="C42" s="9">
        <f>ALL!$C264</f>
        <v>77</v>
      </c>
      <c r="D42" s="9">
        <f>ALL!$D264</f>
        <v>69</v>
      </c>
      <c r="E42" s="9">
        <f>ALL!$F264</f>
        <v>74</v>
      </c>
      <c r="F42" s="9">
        <f>ALL!$G264</f>
        <v>220</v>
      </c>
      <c r="G42" s="31">
        <f t="shared" si="0"/>
        <v>39</v>
      </c>
    </row>
    <row r="43" spans="1:7" ht="15.75">
      <c r="A43" s="8" t="str">
        <f>ALL!$A80</f>
        <v>Champion</v>
      </c>
      <c r="B43" s="8" t="str">
        <f>ALL!$B80</f>
        <v>Zander Lozano</v>
      </c>
      <c r="C43" s="9">
        <f>ALL!$C80</f>
        <v>75</v>
      </c>
      <c r="D43" s="9">
        <f>ALL!$D80</f>
        <v>72</v>
      </c>
      <c r="E43" s="9">
        <f>ALL!$F80</f>
        <v>73</v>
      </c>
      <c r="F43" s="9">
        <f>ALL!$G80</f>
        <v>220</v>
      </c>
      <c r="G43" s="31">
        <f t="shared" si="0"/>
        <v>39</v>
      </c>
    </row>
    <row r="44" spans="1:7" ht="15.75">
      <c r="A44" s="8" t="str">
        <f>ALL!$A81</f>
        <v>Champion</v>
      </c>
      <c r="B44" s="8" t="str">
        <f>ALL!$B81</f>
        <v>Tyler Walsh</v>
      </c>
      <c r="C44" s="9">
        <f>ALL!$C81</f>
        <v>75</v>
      </c>
      <c r="D44" s="9">
        <f>ALL!$D81</f>
        <v>72</v>
      </c>
      <c r="E44" s="9">
        <f>ALL!$F81</f>
        <v>73</v>
      </c>
      <c r="F44" s="9">
        <f>ALL!$G81</f>
        <v>220</v>
      </c>
      <c r="G44" s="31">
        <f t="shared" si="0"/>
        <v>39</v>
      </c>
    </row>
    <row r="45" spans="1:7" ht="15.75">
      <c r="A45" s="8" t="str">
        <f>ALL!$A140</f>
        <v>Hebron</v>
      </c>
      <c r="B45" s="8" t="str">
        <f>ALL!$B140</f>
        <v>Harrison Mahon</v>
      </c>
      <c r="C45" s="9">
        <f>ALL!$C140</f>
        <v>72</v>
      </c>
      <c r="D45" s="9">
        <f>ALL!$D140</f>
        <v>76</v>
      </c>
      <c r="E45" s="9">
        <f>ALL!$F140</f>
        <v>72</v>
      </c>
      <c r="F45" s="9">
        <f>ALL!$G140</f>
        <v>220</v>
      </c>
      <c r="G45" s="31">
        <f t="shared" si="0"/>
        <v>39</v>
      </c>
    </row>
    <row r="46" spans="1:7" ht="15.75">
      <c r="A46" s="8" t="str">
        <f>ALL!$A169</f>
        <v>Lake Travis</v>
      </c>
      <c r="B46" s="8" t="str">
        <f>ALL!$B169</f>
        <v>Joey Hearn</v>
      </c>
      <c r="C46" s="9">
        <f>ALL!$C169</f>
        <v>70</v>
      </c>
      <c r="D46" s="9">
        <f>ALL!$D169</f>
        <v>81</v>
      </c>
      <c r="E46" s="9">
        <f>ALL!$F169</f>
        <v>69</v>
      </c>
      <c r="F46" s="9">
        <f>ALL!$G169</f>
        <v>220</v>
      </c>
      <c r="G46" s="31">
        <f t="shared" si="0"/>
        <v>39</v>
      </c>
    </row>
    <row r="47" spans="1:7" ht="15.75">
      <c r="A47" s="8" t="str">
        <f>ALL!$A210</f>
        <v>McKinney Boyd</v>
      </c>
      <c r="B47" s="8" t="str">
        <f>ALL!$B210</f>
        <v>Vincent Whaley</v>
      </c>
      <c r="C47" s="9">
        <f>ALL!$C210</f>
        <v>79</v>
      </c>
      <c r="D47" s="9">
        <f>ALL!$D210</f>
        <v>74</v>
      </c>
      <c r="E47" s="9">
        <f>ALL!$F210</f>
        <v>67</v>
      </c>
      <c r="F47" s="9">
        <f>ALL!$G210</f>
        <v>220</v>
      </c>
      <c r="G47" s="31">
        <f t="shared" si="0"/>
        <v>39</v>
      </c>
    </row>
    <row r="48" spans="1:7" ht="15.75">
      <c r="A48" s="8" t="str">
        <f>ALL!$A88</f>
        <v>Churchill</v>
      </c>
      <c r="B48" s="8" t="str">
        <f>ALL!$B88</f>
        <v>Scott Peerman</v>
      </c>
      <c r="C48" s="9">
        <f>ALL!$C88</f>
        <v>70</v>
      </c>
      <c r="D48" s="9">
        <f>ALL!$D88</f>
        <v>74</v>
      </c>
      <c r="E48" s="9">
        <f>ALL!$F88</f>
        <v>77</v>
      </c>
      <c r="F48" s="9">
        <f>ALL!$G88</f>
        <v>221</v>
      </c>
      <c r="G48" s="31">
        <f t="shared" si="0"/>
        <v>47</v>
      </c>
    </row>
    <row r="49" spans="1:7" ht="15.75">
      <c r="A49" s="8" t="str">
        <f>ALL!$A228</f>
        <v>Midway</v>
      </c>
      <c r="B49" s="8" t="str">
        <f>ALL!$B228</f>
        <v>Kyle Karnei</v>
      </c>
      <c r="C49" s="9">
        <f>ALL!$C228</f>
        <v>71</v>
      </c>
      <c r="D49" s="9">
        <f>ALL!$D228</f>
        <v>74</v>
      </c>
      <c r="E49" s="9">
        <f>ALL!$F228</f>
        <v>76</v>
      </c>
      <c r="F49" s="9">
        <f>ALL!$G228</f>
        <v>221</v>
      </c>
      <c r="G49" s="31">
        <f t="shared" si="0"/>
        <v>47</v>
      </c>
    </row>
    <row r="50" spans="1:7" ht="15.75">
      <c r="A50" s="8" t="str">
        <f>ALL!$A189</f>
        <v>Mansfield</v>
      </c>
      <c r="B50" s="8" t="str">
        <f>ALL!$B189</f>
        <v>Will Clark</v>
      </c>
      <c r="C50" s="9">
        <f>ALL!$C189</f>
        <v>73</v>
      </c>
      <c r="D50" s="9">
        <f>ALL!$D189</f>
        <v>72</v>
      </c>
      <c r="E50" s="9">
        <f>ALL!$F189</f>
        <v>76</v>
      </c>
      <c r="F50" s="9">
        <f>ALL!$G189</f>
        <v>221</v>
      </c>
      <c r="G50" s="31">
        <f t="shared" si="0"/>
        <v>47</v>
      </c>
    </row>
    <row r="51" spans="1:7" ht="15.75">
      <c r="A51" s="8" t="str">
        <f>ALL!$A70</f>
        <v>Byron Nelson HS</v>
      </c>
      <c r="B51" s="8" t="str">
        <f>ALL!$B70</f>
        <v>Ty Hazlewood</v>
      </c>
      <c r="C51" s="9">
        <f>ALL!$C70</f>
        <v>79</v>
      </c>
      <c r="D51" s="9">
        <f>ALL!$D70</f>
        <v>71</v>
      </c>
      <c r="E51" s="9">
        <f>ALL!$F70</f>
        <v>71</v>
      </c>
      <c r="F51" s="9">
        <f>ALL!$G70</f>
        <v>221</v>
      </c>
      <c r="G51" s="31">
        <f t="shared" si="0"/>
        <v>47</v>
      </c>
    </row>
    <row r="52" spans="1:7" ht="15.75">
      <c r="A52" s="8" t="str">
        <f>ALL!$A308</f>
        <v>Vista Ridge</v>
      </c>
      <c r="B52" s="8" t="str">
        <f>ALL!$B308</f>
        <v>Brandon Rougeau</v>
      </c>
      <c r="C52" s="9">
        <f>ALL!$C308</f>
        <v>77</v>
      </c>
      <c r="D52" s="9">
        <f>ALL!$D308</f>
        <v>74</v>
      </c>
      <c r="E52" s="9">
        <f>ALL!$F308</f>
        <v>70</v>
      </c>
      <c r="F52" s="9">
        <f>ALL!$G308</f>
        <v>221</v>
      </c>
      <c r="G52" s="31">
        <f t="shared" si="0"/>
        <v>47</v>
      </c>
    </row>
    <row r="53" spans="1:7" ht="15.75">
      <c r="A53" s="8" t="str">
        <f>ALL!$A90</f>
        <v>Churchill</v>
      </c>
      <c r="B53" s="8" t="str">
        <f>ALL!$B90</f>
        <v>Austin Cross</v>
      </c>
      <c r="C53" s="9">
        <f>ALL!$C90</f>
        <v>74</v>
      </c>
      <c r="D53" s="9">
        <f>ALL!$D90</f>
        <v>76</v>
      </c>
      <c r="E53" s="9">
        <f>ALL!$F90</f>
        <v>72</v>
      </c>
      <c r="F53" s="9">
        <f>ALL!$G90</f>
        <v>222</v>
      </c>
      <c r="G53" s="31">
        <f t="shared" si="0"/>
        <v>52</v>
      </c>
    </row>
    <row r="54" spans="1:7" ht="15.75">
      <c r="A54" s="8" t="str">
        <f>ALL!$A276</f>
        <v>Randall</v>
      </c>
      <c r="B54" s="8" t="str">
        <f>ALL!$B276</f>
        <v>Justin Jennings</v>
      </c>
      <c r="C54" s="9">
        <f>ALL!$C276</f>
        <v>74</v>
      </c>
      <c r="D54" s="9">
        <f>ALL!$D276</f>
        <v>76</v>
      </c>
      <c r="E54" s="9">
        <f>ALL!$F276</f>
        <v>72</v>
      </c>
      <c r="F54" s="9">
        <f>ALL!$G276</f>
        <v>222</v>
      </c>
      <c r="G54" s="31">
        <f t="shared" si="0"/>
        <v>52</v>
      </c>
    </row>
    <row r="55" spans="1:7" ht="15.75">
      <c r="A55" s="8" t="str">
        <f>ALL!$A72</f>
        <v>Byron Nelson HS</v>
      </c>
      <c r="B55" s="8" t="str">
        <f>ALL!$B72</f>
        <v>Hayden Springer</v>
      </c>
      <c r="C55" s="9">
        <f>ALL!$C72</f>
        <v>72</v>
      </c>
      <c r="D55" s="9">
        <f>ALL!$D72</f>
        <v>73</v>
      </c>
      <c r="E55" s="9">
        <f>ALL!$F72</f>
        <v>78</v>
      </c>
      <c r="F55" s="9">
        <f>ALL!$G72</f>
        <v>223</v>
      </c>
      <c r="G55" s="31">
        <f t="shared" si="0"/>
        <v>54</v>
      </c>
    </row>
    <row r="56" spans="1:7" ht="15.75">
      <c r="A56" s="8" t="str">
        <f>ALL!$A89</f>
        <v>Churchill</v>
      </c>
      <c r="B56" s="8" t="str">
        <f>ALL!$B89</f>
        <v>Chase Brincat</v>
      </c>
      <c r="C56" s="9">
        <f>ALL!$C89</f>
        <v>74</v>
      </c>
      <c r="D56" s="9">
        <f>ALL!$D89</f>
        <v>74</v>
      </c>
      <c r="E56" s="9">
        <f>ALL!$F89</f>
        <v>75</v>
      </c>
      <c r="F56" s="9">
        <f>ALL!$G89</f>
        <v>223</v>
      </c>
      <c r="G56" s="31">
        <f t="shared" si="0"/>
        <v>54</v>
      </c>
    </row>
    <row r="57" spans="1:7" ht="15.75">
      <c r="A57" s="8" t="str">
        <f>ALL!$A3</f>
        <v>A&amp;M Consolidated</v>
      </c>
      <c r="B57" s="8" t="str">
        <f>ALL!$B3</f>
        <v>Jarred Jeter</v>
      </c>
      <c r="C57" s="9">
        <f>ALL!$C3</f>
        <v>77</v>
      </c>
      <c r="D57" s="9">
        <f>ALL!$D3</f>
        <v>71</v>
      </c>
      <c r="E57" s="9">
        <f>ALL!F3</f>
        <v>75</v>
      </c>
      <c r="F57" s="9">
        <f>ALL!$G3</f>
        <v>223</v>
      </c>
      <c r="G57" s="31">
        <f t="shared" si="0"/>
        <v>54</v>
      </c>
    </row>
    <row r="58" spans="1:7" ht="15.75">
      <c r="A58" s="8" t="str">
        <f>ALL!$A4</f>
        <v>A&amp;M Consolidated</v>
      </c>
      <c r="B58" s="8" t="str">
        <f>ALL!$B4</f>
        <v>Beau Moore</v>
      </c>
      <c r="C58" s="9">
        <f>ALL!$C4</f>
        <v>76</v>
      </c>
      <c r="D58" s="9">
        <f>ALL!$D4</f>
        <v>74</v>
      </c>
      <c r="E58" s="9">
        <f>ALL!$F4</f>
        <v>73</v>
      </c>
      <c r="F58" s="9">
        <f>ALL!$G4</f>
        <v>223</v>
      </c>
      <c r="G58" s="31">
        <f t="shared" si="0"/>
        <v>54</v>
      </c>
    </row>
    <row r="59" spans="1:7" ht="15.75">
      <c r="A59" s="8" t="str">
        <f>ALL!$A171</f>
        <v>Lake Travis</v>
      </c>
      <c r="B59" s="8" t="str">
        <f>ALL!$B171</f>
        <v>Jake Ezekk</v>
      </c>
      <c r="C59" s="9">
        <f>ALL!$C171</f>
        <v>76</v>
      </c>
      <c r="D59" s="9">
        <f>ALL!$D171</f>
        <v>74</v>
      </c>
      <c r="E59" s="9">
        <f>ALL!$F171</f>
        <v>73</v>
      </c>
      <c r="F59" s="9">
        <f>ALL!$G171</f>
        <v>223</v>
      </c>
      <c r="G59" s="31">
        <f t="shared" si="0"/>
        <v>54</v>
      </c>
    </row>
    <row r="60" spans="1:7" ht="15.75">
      <c r="A60" s="8" t="str">
        <f>ALL!$A10</f>
        <v>Abilene Cooper</v>
      </c>
      <c r="B60" s="8" t="str">
        <f>ALL!$B10</f>
        <v>Riley Casey</v>
      </c>
      <c r="C60" s="9">
        <f>ALL!$C10</f>
        <v>71</v>
      </c>
      <c r="D60" s="9">
        <f>ALL!$D10</f>
        <v>80</v>
      </c>
      <c r="E60" s="9">
        <f>ALL!$F10</f>
        <v>72</v>
      </c>
      <c r="F60" s="9">
        <f>ALL!$G10</f>
        <v>223</v>
      </c>
      <c r="G60" s="31">
        <f t="shared" si="0"/>
        <v>54</v>
      </c>
    </row>
    <row r="61" spans="1:7" ht="15.75">
      <c r="A61" s="8" t="str">
        <f>ALL!$A134</f>
        <v>Grapevine</v>
      </c>
      <c r="B61" s="8" t="str">
        <f>ALL!$B134</f>
        <v>Jesse Bratz</v>
      </c>
      <c r="C61" s="9">
        <f>ALL!$C134</f>
        <v>82</v>
      </c>
      <c r="D61" s="9">
        <f>ALL!$D134</f>
        <v>71</v>
      </c>
      <c r="E61" s="9">
        <f>ALL!$F134</f>
        <v>70</v>
      </c>
      <c r="F61" s="9">
        <f>ALL!$G134</f>
        <v>223</v>
      </c>
      <c r="G61" s="31">
        <f t="shared" si="0"/>
        <v>54</v>
      </c>
    </row>
    <row r="62" spans="1:7" s="36" customFormat="1" ht="15.75">
      <c r="A62" s="37" t="str">
        <f>ALL!$A303</f>
        <v>Vandergrift</v>
      </c>
      <c r="B62" s="37" t="str">
        <f>ALL!$B303</f>
        <v>Hunter Huang</v>
      </c>
      <c r="C62" s="38">
        <f>ALL!$C303</f>
        <v>75</v>
      </c>
      <c r="D62" s="38">
        <f>ALL!$D303</f>
        <v>71</v>
      </c>
      <c r="E62" s="38">
        <f>ALL!$F303</f>
        <v>78</v>
      </c>
      <c r="F62" s="38">
        <f>ALL!$G303</f>
        <v>224</v>
      </c>
      <c r="G62" s="39">
        <f t="shared" si="0"/>
        <v>61</v>
      </c>
    </row>
    <row r="63" spans="1:7" ht="15.75">
      <c r="A63" s="8" t="str">
        <f>ALL!$A57</f>
        <v>Brophy College Prep</v>
      </c>
      <c r="B63" s="8" t="str">
        <f>ALL!$B57</f>
        <v>Blake Toolan</v>
      </c>
      <c r="C63" s="9">
        <f>ALL!$C57</f>
        <v>74</v>
      </c>
      <c r="D63" s="9">
        <f>ALL!$D57</f>
        <v>73</v>
      </c>
      <c r="E63" s="9">
        <f>ALL!$F57</f>
        <v>77</v>
      </c>
      <c r="F63" s="9">
        <f>ALL!$G57</f>
        <v>224</v>
      </c>
      <c r="G63" s="31">
        <f t="shared" si="0"/>
        <v>61</v>
      </c>
    </row>
    <row r="64" spans="1:7" ht="15.75">
      <c r="A64" s="8" t="str">
        <f>ALL!$A87</f>
        <v>Churchill</v>
      </c>
      <c r="B64" s="8" t="str">
        <f>ALL!$B87</f>
        <v>Kevin Pourasef</v>
      </c>
      <c r="C64" s="9">
        <f>ALL!$C87</f>
        <v>75</v>
      </c>
      <c r="D64" s="9">
        <f>ALL!$D87</f>
        <v>73</v>
      </c>
      <c r="E64" s="9">
        <f>ALL!$F87</f>
        <v>76</v>
      </c>
      <c r="F64" s="9">
        <f>ALL!$G87</f>
        <v>224</v>
      </c>
      <c r="G64" s="31">
        <f t="shared" si="0"/>
        <v>61</v>
      </c>
    </row>
    <row r="65" spans="1:7" ht="15.75">
      <c r="A65" s="8" t="str">
        <f>ALL!$A160</f>
        <v>Jesuit</v>
      </c>
      <c r="B65" s="8" t="str">
        <f>ALL!$B160</f>
        <v>Sam Rosenberg</v>
      </c>
      <c r="C65" s="9">
        <f>ALL!$C160</f>
        <v>74</v>
      </c>
      <c r="D65" s="9">
        <f>ALL!$D160</f>
        <v>75</v>
      </c>
      <c r="E65" s="9">
        <f>ALL!$F160</f>
        <v>75</v>
      </c>
      <c r="F65" s="9">
        <f>ALL!$G160</f>
        <v>224</v>
      </c>
      <c r="G65" s="31">
        <f t="shared" si="0"/>
        <v>61</v>
      </c>
    </row>
    <row r="66" spans="1:7" ht="15.75">
      <c r="A66" s="8" t="str">
        <f>ALL!$A290</f>
        <v>San Antonio Johnson</v>
      </c>
      <c r="B66" s="8" t="str">
        <f>ALL!$B290</f>
        <v>Jake Goodman</v>
      </c>
      <c r="C66" s="9">
        <f>ALL!$C290</f>
        <v>74</v>
      </c>
      <c r="D66" s="9">
        <f>ALL!$D290</f>
        <v>75</v>
      </c>
      <c r="E66" s="9">
        <f>ALL!$F290</f>
        <v>75</v>
      </c>
      <c r="F66" s="9">
        <f>ALL!$G290</f>
        <v>224</v>
      </c>
      <c r="G66" s="31">
        <f aca="true" t="shared" si="1" ref="G66:G129">IF(F66="0","0",RANK(F66,F$2:F$260,1))</f>
        <v>61</v>
      </c>
    </row>
    <row r="67" spans="1:7" ht="15.75">
      <c r="A67" s="8" t="str">
        <f>ALL!$A223</f>
        <v>Midland</v>
      </c>
      <c r="B67" s="8" t="str">
        <f>ALL!$B223</f>
        <v>Lucas McCubbin</v>
      </c>
      <c r="C67" s="9">
        <f>ALL!$C223</f>
        <v>75</v>
      </c>
      <c r="D67" s="9">
        <f>ALL!$D223</f>
        <v>74</v>
      </c>
      <c r="E67" s="9">
        <f>ALL!$F223</f>
        <v>75</v>
      </c>
      <c r="F67" s="9">
        <f>ALL!$G223</f>
        <v>224</v>
      </c>
      <c r="G67" s="31">
        <f t="shared" si="1"/>
        <v>61</v>
      </c>
    </row>
    <row r="68" spans="1:7" ht="15.75">
      <c r="A68" s="8" t="str">
        <f>ALL!$A267</f>
        <v>Plano West</v>
      </c>
      <c r="B68" s="8" t="str">
        <f>ALL!$B267</f>
        <v>Luke Thomas</v>
      </c>
      <c r="C68" s="9">
        <f>ALL!$C267</f>
        <v>75</v>
      </c>
      <c r="D68" s="9">
        <f>ALL!$D267</f>
        <v>78</v>
      </c>
      <c r="E68" s="9">
        <f>ALL!$F267</f>
        <v>71</v>
      </c>
      <c r="F68" s="9">
        <f>ALL!$G267</f>
        <v>224</v>
      </c>
      <c r="G68" s="31">
        <f t="shared" si="1"/>
        <v>61</v>
      </c>
    </row>
    <row r="69" spans="1:7" ht="15.75">
      <c r="A69" s="8" t="str">
        <f>ALL!$A82</f>
        <v>Champion</v>
      </c>
      <c r="B69" s="8" t="str">
        <f>ALL!$B82</f>
        <v>Jake Stevenson</v>
      </c>
      <c r="C69" s="9">
        <f>ALL!$C82</f>
        <v>78</v>
      </c>
      <c r="D69" s="9">
        <f>ALL!$D82</f>
        <v>75</v>
      </c>
      <c r="E69" s="9">
        <f>ALL!$F82</f>
        <v>71</v>
      </c>
      <c r="F69" s="9">
        <f>ALL!$G82</f>
        <v>224</v>
      </c>
      <c r="G69" s="31">
        <f t="shared" si="1"/>
        <v>61</v>
      </c>
    </row>
    <row r="70" spans="1:7" ht="15.75">
      <c r="A70" s="8" t="str">
        <f>ALL!$A118</f>
        <v>Flower Mound</v>
      </c>
      <c r="B70" s="8" t="str">
        <f>ALL!$B118</f>
        <v>Nathan Gray</v>
      </c>
      <c r="C70" s="9">
        <f>ALL!$C118</f>
        <v>76</v>
      </c>
      <c r="D70" s="9">
        <f>ALL!$D118</f>
        <v>71</v>
      </c>
      <c r="E70" s="9">
        <f>ALL!$F118</f>
        <v>78</v>
      </c>
      <c r="F70" s="9">
        <f>ALL!$G118</f>
        <v>225</v>
      </c>
      <c r="G70" s="31">
        <f t="shared" si="1"/>
        <v>69</v>
      </c>
    </row>
    <row r="71" spans="1:7" ht="15.75">
      <c r="A71" s="8" t="str">
        <f>ALL!$A21</f>
        <v>Aledo</v>
      </c>
      <c r="B71" s="8" t="str">
        <f>ALL!$B21</f>
        <v>Logan Lambert</v>
      </c>
      <c r="C71" s="9">
        <f>ALL!$C21</f>
        <v>78</v>
      </c>
      <c r="D71" s="9">
        <f>ALL!$D21</f>
        <v>69</v>
      </c>
      <c r="E71" s="9">
        <f>ALL!$F21</f>
        <v>78</v>
      </c>
      <c r="F71" s="9">
        <f>ALL!$G21</f>
        <v>225</v>
      </c>
      <c r="G71" s="31">
        <f t="shared" si="1"/>
        <v>69</v>
      </c>
    </row>
    <row r="72" spans="1:7" ht="15.75">
      <c r="A72" s="8" t="str">
        <f>ALL!$A30</f>
        <v>Allen</v>
      </c>
      <c r="B72" s="8" t="str">
        <f>ALL!$B29</f>
        <v>Jake Clark</v>
      </c>
      <c r="C72" s="9">
        <f>ALL!$C29</f>
        <v>73</v>
      </c>
      <c r="D72" s="9">
        <f>ALL!$D29</f>
        <v>76</v>
      </c>
      <c r="E72" s="9">
        <f>ALL!$F29</f>
        <v>76</v>
      </c>
      <c r="F72" s="9">
        <f>ALL!$G29</f>
        <v>225</v>
      </c>
      <c r="G72" s="31">
        <f t="shared" si="1"/>
        <v>69</v>
      </c>
    </row>
    <row r="73" spans="1:7" ht="15.75">
      <c r="A73" s="8" t="str">
        <f>ALL!$A241</f>
        <v>Paschal </v>
      </c>
      <c r="B73" s="8" t="str">
        <f>ALL!$B241</f>
        <v>Grayson Benavides</v>
      </c>
      <c r="C73" s="9">
        <f>ALL!$C241</f>
        <v>74</v>
      </c>
      <c r="D73" s="9">
        <f>ALL!$D241</f>
        <v>75</v>
      </c>
      <c r="E73" s="9">
        <f>ALL!$F241</f>
        <v>76</v>
      </c>
      <c r="F73" s="9">
        <f>ALL!$G241</f>
        <v>225</v>
      </c>
      <c r="G73" s="31">
        <f t="shared" si="1"/>
        <v>69</v>
      </c>
    </row>
    <row r="74" spans="1:7" ht="15.75">
      <c r="A74" s="8" t="str">
        <f>ALL!$A15</f>
        <v>Alamo Heights</v>
      </c>
      <c r="B74" s="8" t="str">
        <f>ALL!$B15</f>
        <v>Sutherland Stith</v>
      </c>
      <c r="C74" s="9">
        <f>ALL!$C15</f>
        <v>78</v>
      </c>
      <c r="D74" s="9">
        <f>ALL!$D15</f>
        <v>74</v>
      </c>
      <c r="E74" s="9">
        <f>ALL!$F15</f>
        <v>73</v>
      </c>
      <c r="F74" s="9">
        <f>ALL!$G15</f>
        <v>225</v>
      </c>
      <c r="G74" s="31">
        <f t="shared" si="1"/>
        <v>69</v>
      </c>
    </row>
    <row r="75" spans="1:7" ht="15.75">
      <c r="A75" s="8" t="str">
        <f>ALL!$A193</f>
        <v>Mansfield Legacy</v>
      </c>
      <c r="B75" s="8" t="str">
        <f>ALL!$B193</f>
        <v>Andrew Dixon</v>
      </c>
      <c r="C75" s="9">
        <f>ALL!$C193</f>
        <v>74</v>
      </c>
      <c r="D75" s="9">
        <f>ALL!$D193</f>
        <v>79</v>
      </c>
      <c r="E75" s="9">
        <f>ALL!$F193</f>
        <v>72</v>
      </c>
      <c r="F75" s="9">
        <f>ALL!$G193</f>
        <v>225</v>
      </c>
      <c r="G75" s="31">
        <f t="shared" si="1"/>
        <v>69</v>
      </c>
    </row>
    <row r="76" spans="1:7" ht="15.75">
      <c r="A76" s="8" t="str">
        <f>ALL!$A26</f>
        <v>Allen</v>
      </c>
      <c r="B76" s="8" t="str">
        <f>ALL!$B26</f>
        <v>Camden DeBonis</v>
      </c>
      <c r="C76" s="9">
        <f>ALL!$C26</f>
        <v>75</v>
      </c>
      <c r="D76" s="9">
        <f>ALL!$D26</f>
        <v>78</v>
      </c>
      <c r="E76" s="9">
        <f>ALL!$F26</f>
        <v>72</v>
      </c>
      <c r="F76" s="9">
        <f>ALL!$G26</f>
        <v>225</v>
      </c>
      <c r="G76" s="31">
        <f t="shared" si="1"/>
        <v>69</v>
      </c>
    </row>
    <row r="77" spans="1:7" ht="15.75">
      <c r="A77" s="8" t="str">
        <f>ALL!$A27</f>
        <v>Allen</v>
      </c>
      <c r="B77" s="8" t="str">
        <f>ALL!$B26</f>
        <v>Camden DeBonis</v>
      </c>
      <c r="C77" s="9">
        <f>ALL!$C26</f>
        <v>75</v>
      </c>
      <c r="D77" s="9">
        <f>ALL!$D26</f>
        <v>78</v>
      </c>
      <c r="E77" s="9">
        <f>ALL!$F26</f>
        <v>72</v>
      </c>
      <c r="F77" s="9">
        <f>ALL!$G26</f>
        <v>225</v>
      </c>
      <c r="G77" s="31">
        <f t="shared" si="1"/>
        <v>69</v>
      </c>
    </row>
    <row r="78" spans="1:7" ht="15.75">
      <c r="A78" s="8" t="str">
        <f>ALL!$A47</f>
        <v>Argyle</v>
      </c>
      <c r="B78" s="8" t="str">
        <f>ALL!$B47</f>
        <v>Lance Roden</v>
      </c>
      <c r="C78" s="9">
        <f>ALL!$C47</f>
        <v>82</v>
      </c>
      <c r="D78" s="9">
        <f>ALL!$D47</f>
        <v>71</v>
      </c>
      <c r="E78" s="9">
        <f>ALL!$F47</f>
        <v>72</v>
      </c>
      <c r="F78" s="9">
        <f>ALL!$G47</f>
        <v>225</v>
      </c>
      <c r="G78" s="31">
        <f t="shared" si="1"/>
        <v>69</v>
      </c>
    </row>
    <row r="79" spans="1:7" ht="15.75">
      <c r="A79" s="8" t="str">
        <f>ALL!$A246</f>
        <v>Pearce</v>
      </c>
      <c r="B79" s="8" t="str">
        <f>ALL!$B246</f>
        <v>Adam Ford</v>
      </c>
      <c r="C79" s="9">
        <f>ALL!$C246</f>
        <v>77</v>
      </c>
      <c r="D79" s="9">
        <f>ALL!$D246</f>
        <v>78</v>
      </c>
      <c r="E79" s="9">
        <f>ALL!$F246</f>
        <v>70</v>
      </c>
      <c r="F79" s="9">
        <f>ALL!$G246</f>
        <v>225</v>
      </c>
      <c r="G79" s="31">
        <f t="shared" si="1"/>
        <v>69</v>
      </c>
    </row>
    <row r="80" spans="1:7" ht="15.75">
      <c r="A80" s="8" t="str">
        <f>ALL!$A135</f>
        <v>Grapevine</v>
      </c>
      <c r="B80" s="8" t="str">
        <f>ALL!$B135</f>
        <v>Kyle Heenan</v>
      </c>
      <c r="C80" s="9">
        <f>ALL!$C135</f>
        <v>75</v>
      </c>
      <c r="D80" s="9">
        <f>ALL!$D135</f>
        <v>75</v>
      </c>
      <c r="E80" s="9">
        <f>ALL!$F135</f>
        <v>76</v>
      </c>
      <c r="F80" s="9">
        <f>ALL!$G135</f>
        <v>226</v>
      </c>
      <c r="G80" s="31">
        <f t="shared" si="1"/>
        <v>79</v>
      </c>
    </row>
    <row r="81" spans="1:7" s="36" customFormat="1" ht="15.75">
      <c r="A81" s="37" t="str">
        <f>ALL!$A304</f>
        <v>Vandergrift</v>
      </c>
      <c r="B81" s="37" t="str">
        <f>ALL!$B304</f>
        <v>Cooper Dossey</v>
      </c>
      <c r="C81" s="38">
        <f>ALL!$C304</f>
        <v>76</v>
      </c>
      <c r="D81" s="38">
        <f>ALL!$D304</f>
        <v>74</v>
      </c>
      <c r="E81" s="38">
        <f>ALL!$F304</f>
        <v>76</v>
      </c>
      <c r="F81" s="38">
        <f>ALL!$G304</f>
        <v>226</v>
      </c>
      <c r="G81" s="39">
        <f t="shared" si="1"/>
        <v>79</v>
      </c>
    </row>
    <row r="82" spans="1:7" ht="15.75">
      <c r="A82" s="8" t="str">
        <f>ALL!$A222</f>
        <v>Midland</v>
      </c>
      <c r="B82" s="8" t="str">
        <f>ALL!$B222</f>
        <v>Zarek Crowder</v>
      </c>
      <c r="C82" s="9">
        <f>ALL!$C222</f>
        <v>77</v>
      </c>
      <c r="D82" s="9">
        <f>ALL!$D222</f>
        <v>73</v>
      </c>
      <c r="E82" s="9">
        <f>ALL!$F222</f>
        <v>76</v>
      </c>
      <c r="F82" s="9">
        <f>ALL!$G222</f>
        <v>226</v>
      </c>
      <c r="G82" s="31">
        <f t="shared" si="1"/>
        <v>79</v>
      </c>
    </row>
    <row r="83" spans="1:7" ht="15.75">
      <c r="A83" s="8" t="str">
        <f>ALL!$A296</f>
        <v>Stratford</v>
      </c>
      <c r="B83" s="8" t="str">
        <f>ALL!$B296</f>
        <v>Trevor Hennington</v>
      </c>
      <c r="C83" s="9">
        <f>ALL!$C296</f>
        <v>77</v>
      </c>
      <c r="D83" s="9">
        <f>ALL!$D296</f>
        <v>74</v>
      </c>
      <c r="E83" s="9">
        <f>ALL!$F296</f>
        <v>75</v>
      </c>
      <c r="F83" s="9">
        <f>ALL!$G296</f>
        <v>226</v>
      </c>
      <c r="G83" s="31">
        <f t="shared" si="1"/>
        <v>79</v>
      </c>
    </row>
    <row r="84" spans="1:7" ht="15.75">
      <c r="A84" s="8" t="str">
        <f>ALL!$A110</f>
        <v>Denton Ryan</v>
      </c>
      <c r="B84" s="8" t="str">
        <f>ALL!$B110</f>
        <v>Travis Willis</v>
      </c>
      <c r="C84" s="9">
        <f>ALL!$C110</f>
        <v>75</v>
      </c>
      <c r="D84" s="9">
        <f>ALL!$D110</f>
        <v>77</v>
      </c>
      <c r="E84" s="9">
        <f>ALL!$F110</f>
        <v>74</v>
      </c>
      <c r="F84" s="9">
        <f>ALL!$G110</f>
        <v>226</v>
      </c>
      <c r="G84" s="31">
        <f t="shared" si="1"/>
        <v>79</v>
      </c>
    </row>
    <row r="85" spans="1:7" ht="15.75">
      <c r="A85" s="8" t="str">
        <f>ALL!$A128</f>
        <v>Granbury</v>
      </c>
      <c r="B85" s="8" t="str">
        <f>ALL!$B128</f>
        <v>Austin Kinsey</v>
      </c>
      <c r="C85" s="9">
        <f>ALL!$C128</f>
        <v>74</v>
      </c>
      <c r="D85" s="9">
        <f>ALL!$D128</f>
        <v>74</v>
      </c>
      <c r="E85" s="9">
        <f>ALL!$F128</f>
        <v>79</v>
      </c>
      <c r="F85" s="9">
        <f>ALL!$G128</f>
        <v>227</v>
      </c>
      <c r="G85" s="31">
        <f t="shared" si="1"/>
        <v>84</v>
      </c>
    </row>
    <row r="86" spans="1:7" ht="15.75">
      <c r="A86" s="8" t="str">
        <f>ALL!$A258</f>
        <v>Plano East</v>
      </c>
      <c r="B86" s="8" t="str">
        <f>ALL!$B258</f>
        <v>Chase Allred</v>
      </c>
      <c r="C86" s="9">
        <f>ALL!$C258</f>
        <v>74</v>
      </c>
      <c r="D86" s="9">
        <f>ALL!$D258</f>
        <v>74</v>
      </c>
      <c r="E86" s="9">
        <f>ALL!$F258</f>
        <v>79</v>
      </c>
      <c r="F86" s="9">
        <f>ALL!$G258</f>
        <v>227</v>
      </c>
      <c r="G86" s="31">
        <f t="shared" si="1"/>
        <v>84</v>
      </c>
    </row>
    <row r="87" spans="1:7" ht="15.75">
      <c r="A87" s="8" t="str">
        <f>ALL!$A32</f>
        <v>Amarillo High</v>
      </c>
      <c r="B87" s="8" t="str">
        <f>ALL!$B32</f>
        <v>Clarke Hudgins</v>
      </c>
      <c r="C87" s="9">
        <f>ALL!$C32</f>
        <v>72</v>
      </c>
      <c r="D87" s="9">
        <f>ALL!$D32</f>
        <v>77</v>
      </c>
      <c r="E87" s="9">
        <f>ALL!$F32</f>
        <v>78</v>
      </c>
      <c r="F87" s="9">
        <f>ALL!$G32</f>
        <v>227</v>
      </c>
      <c r="G87" s="31">
        <f t="shared" si="1"/>
        <v>84</v>
      </c>
    </row>
    <row r="88" spans="1:7" ht="15.75">
      <c r="A88" s="8" t="str">
        <f>ALL!$A14</f>
        <v>Alamo Heights</v>
      </c>
      <c r="B88" s="8" t="str">
        <f>ALL!$B14</f>
        <v>Mitchell Meissner</v>
      </c>
      <c r="C88" s="9">
        <f>ALL!$C14</f>
        <v>73</v>
      </c>
      <c r="D88" s="9">
        <f>ALL!$D14</f>
        <v>76</v>
      </c>
      <c r="E88" s="9">
        <f>ALL!$F14</f>
        <v>78</v>
      </c>
      <c r="F88" s="9">
        <f>ALL!$G14</f>
        <v>227</v>
      </c>
      <c r="G88" s="31">
        <f t="shared" si="1"/>
        <v>84</v>
      </c>
    </row>
    <row r="89" spans="1:7" ht="15.75">
      <c r="A89" s="8" t="str">
        <f>ALL!$A24</f>
        <v>Aledo</v>
      </c>
      <c r="B89" s="8" t="str">
        <f>ALL!$B24</f>
        <v>Trevor Rice</v>
      </c>
      <c r="C89" s="9">
        <f>ALL!$C24</f>
        <v>76</v>
      </c>
      <c r="D89" s="9">
        <f>ALL!$D24</f>
        <v>78</v>
      </c>
      <c r="E89" s="9">
        <f>ALL!$F24</f>
        <v>73</v>
      </c>
      <c r="F89" s="9">
        <f>ALL!$G24</f>
        <v>227</v>
      </c>
      <c r="G89" s="31">
        <f t="shared" si="1"/>
        <v>84</v>
      </c>
    </row>
    <row r="90" spans="1:7" ht="15.75">
      <c r="A90" s="8" t="str">
        <f>ALL!$A159</f>
        <v>Jesuit</v>
      </c>
      <c r="B90" s="8" t="str">
        <f>ALL!$B159</f>
        <v>Sean Lyden</v>
      </c>
      <c r="C90" s="9">
        <f>ALL!$C159</f>
        <v>77</v>
      </c>
      <c r="D90" s="9">
        <f>ALL!$D159</f>
        <v>73</v>
      </c>
      <c r="E90" s="9">
        <f>ALL!$F159</f>
        <v>78</v>
      </c>
      <c r="F90" s="9">
        <f>ALL!$G159</f>
        <v>228</v>
      </c>
      <c r="G90" s="31">
        <f t="shared" si="1"/>
        <v>89</v>
      </c>
    </row>
    <row r="91" spans="1:7" ht="15.75">
      <c r="A91" s="8" t="str">
        <f>ALL!$A45</f>
        <v>Argyle</v>
      </c>
      <c r="B91" s="8" t="str">
        <f>ALL!$B45</f>
        <v>Hunter Thompson</v>
      </c>
      <c r="C91" s="9">
        <f>ALL!$C45</f>
        <v>76</v>
      </c>
      <c r="D91" s="9">
        <f>ALL!$D45</f>
        <v>77</v>
      </c>
      <c r="E91" s="9">
        <f>ALL!$F45</f>
        <v>75</v>
      </c>
      <c r="F91" s="9">
        <f>ALL!$G45</f>
        <v>228</v>
      </c>
      <c r="G91" s="31">
        <f t="shared" si="1"/>
        <v>89</v>
      </c>
    </row>
    <row r="92" spans="1:7" ht="15.75">
      <c r="A92" s="8" t="str">
        <f>ALL!$A230</f>
        <v>Midway</v>
      </c>
      <c r="B92" s="8" t="str">
        <f>ALL!$B230</f>
        <v>Coleman Curry</v>
      </c>
      <c r="C92" s="9">
        <f>ALL!$C230</f>
        <v>78</v>
      </c>
      <c r="D92" s="9">
        <f>ALL!$D230</f>
        <v>76</v>
      </c>
      <c r="E92" s="9">
        <f>ALL!$F230</f>
        <v>74</v>
      </c>
      <c r="F92" s="9">
        <f>ALL!$G230</f>
        <v>228</v>
      </c>
      <c r="G92" s="31">
        <f t="shared" si="1"/>
        <v>89</v>
      </c>
    </row>
    <row r="93" spans="1:7" ht="15.75">
      <c r="A93" s="8" t="str">
        <f>ALL!$A60</f>
        <v>Brophy College Prep</v>
      </c>
      <c r="B93" s="8" t="str">
        <f>ALL!$B60</f>
        <v>Timmy Shimon</v>
      </c>
      <c r="C93" s="9">
        <f>ALL!$C60</f>
        <v>81</v>
      </c>
      <c r="D93" s="9">
        <f>ALL!$D60</f>
        <v>74</v>
      </c>
      <c r="E93" s="9">
        <f>ALL!$F60</f>
        <v>73</v>
      </c>
      <c r="F93" s="9">
        <f>ALL!$G60</f>
        <v>228</v>
      </c>
      <c r="G93" s="31">
        <f t="shared" si="1"/>
        <v>89</v>
      </c>
    </row>
    <row r="94" spans="1:7" ht="15.75">
      <c r="A94" s="8" t="str">
        <f>ALL!$A131</f>
        <v>Granbury</v>
      </c>
      <c r="B94" s="8" t="str">
        <f>ALL!$B131</f>
        <v>Patrick Wilson</v>
      </c>
      <c r="C94" s="9">
        <f>ALL!$C131</f>
        <v>70</v>
      </c>
      <c r="D94" s="9">
        <f>ALL!$D131</f>
        <v>75</v>
      </c>
      <c r="E94" s="9">
        <f>ALL!$F131</f>
        <v>84</v>
      </c>
      <c r="F94" s="9">
        <f>ALL!$G131</f>
        <v>229</v>
      </c>
      <c r="G94" s="31">
        <f t="shared" si="1"/>
        <v>93</v>
      </c>
    </row>
    <row r="95" spans="1:7" ht="15.75">
      <c r="A95" s="8" t="str">
        <f>ALL!$A34</f>
        <v>Amarillo High</v>
      </c>
      <c r="B95" s="8" t="str">
        <f>ALL!$B34</f>
        <v>Nathaniel Wood</v>
      </c>
      <c r="C95" s="9">
        <f>ALL!$C34</f>
        <v>72</v>
      </c>
      <c r="D95" s="9">
        <f>ALL!$D34</f>
        <v>76</v>
      </c>
      <c r="E95" s="9">
        <f>ALL!$F34</f>
        <v>81</v>
      </c>
      <c r="F95" s="9">
        <f>ALL!$G34</f>
        <v>229</v>
      </c>
      <c r="G95" s="31">
        <f t="shared" si="1"/>
        <v>93</v>
      </c>
    </row>
    <row r="96" spans="1:7" ht="15.75">
      <c r="A96" s="8" t="str">
        <f>ALL!$A265</f>
        <v>Plano West</v>
      </c>
      <c r="B96" s="8" t="str">
        <f>ALL!$B265</f>
        <v>Trevor Komenda</v>
      </c>
      <c r="C96" s="9">
        <f>ALL!$C265</f>
        <v>75</v>
      </c>
      <c r="D96" s="9">
        <f>ALL!$D265</f>
        <v>75</v>
      </c>
      <c r="E96" s="9">
        <f>ALL!$F265</f>
        <v>79</v>
      </c>
      <c r="F96" s="9">
        <f>ALL!$G265</f>
        <v>229</v>
      </c>
      <c r="G96" s="31">
        <f t="shared" si="1"/>
        <v>93</v>
      </c>
    </row>
    <row r="97" spans="1:7" ht="15.75">
      <c r="A97" s="8" t="str">
        <f>ALL!$A212</f>
        <v>McKinney Boyd</v>
      </c>
      <c r="B97" s="8" t="str">
        <f>ALL!$B212</f>
        <v>Hale Hilsabeck</v>
      </c>
      <c r="C97" s="9">
        <f>ALL!$C212</f>
        <v>73</v>
      </c>
      <c r="D97" s="9">
        <f>ALL!$D212</f>
        <v>78</v>
      </c>
      <c r="E97" s="9">
        <f>ALL!$F212</f>
        <v>78</v>
      </c>
      <c r="F97" s="9">
        <f>ALL!$G212</f>
        <v>229</v>
      </c>
      <c r="G97" s="31">
        <f t="shared" si="1"/>
        <v>93</v>
      </c>
    </row>
    <row r="98" spans="1:7" ht="15.75">
      <c r="A98" s="8" t="str">
        <f>ALL!$A190</f>
        <v>Mansfield</v>
      </c>
      <c r="B98" s="8" t="str">
        <f>ALL!$B190</f>
        <v>Cole Barnett</v>
      </c>
      <c r="C98" s="9">
        <f>ALL!$C190</f>
        <v>73</v>
      </c>
      <c r="D98" s="9">
        <f>ALL!$D190</f>
        <v>79</v>
      </c>
      <c r="E98" s="9">
        <f>ALL!$F190</f>
        <v>77</v>
      </c>
      <c r="F98" s="9">
        <f>ALL!$G190</f>
        <v>229</v>
      </c>
      <c r="G98" s="31">
        <f t="shared" si="1"/>
        <v>93</v>
      </c>
    </row>
    <row r="99" spans="1:7" ht="15.75">
      <c r="A99" s="8" t="str">
        <f>ALL!$A44</f>
        <v>Argyle</v>
      </c>
      <c r="B99" s="8" t="str">
        <f>ALL!$B44</f>
        <v>Jack Graham</v>
      </c>
      <c r="C99" s="9">
        <f>ALL!$C44</f>
        <v>76</v>
      </c>
      <c r="D99" s="9">
        <f>ALL!$D44</f>
        <v>78</v>
      </c>
      <c r="E99" s="9">
        <f>ALL!$F44</f>
        <v>75</v>
      </c>
      <c r="F99" s="9">
        <f>ALL!$G44</f>
        <v>229</v>
      </c>
      <c r="G99" s="31">
        <f t="shared" si="1"/>
        <v>93</v>
      </c>
    </row>
    <row r="100" spans="1:7" ht="15.75">
      <c r="A100" s="8" t="str">
        <f>ALL!$A240</f>
        <v>Paschal </v>
      </c>
      <c r="B100" s="8" t="str">
        <f>ALL!$B240</f>
        <v>Alberto Villalobos</v>
      </c>
      <c r="C100" s="9">
        <f>ALL!$C240</f>
        <v>74</v>
      </c>
      <c r="D100" s="9">
        <f>ALL!$D240</f>
        <v>74</v>
      </c>
      <c r="E100" s="9">
        <f>ALL!$F240</f>
        <v>82</v>
      </c>
      <c r="F100" s="9">
        <f>ALL!$G240</f>
        <v>230</v>
      </c>
      <c r="G100" s="31">
        <f t="shared" si="1"/>
        <v>99</v>
      </c>
    </row>
    <row r="101" spans="1:7" ht="15.75">
      <c r="A101" s="8" t="str">
        <f>ALL!$A20</f>
        <v>Aledo</v>
      </c>
      <c r="B101" s="8" t="str">
        <f>ALL!$B20</f>
        <v>Dalton Trimmer</v>
      </c>
      <c r="C101" s="9">
        <f>ALL!$C20</f>
        <v>75</v>
      </c>
      <c r="D101" s="9">
        <f>ALL!$D20</f>
        <v>76</v>
      </c>
      <c r="E101" s="9">
        <f>ALL!$F20</f>
        <v>79</v>
      </c>
      <c r="F101" s="9">
        <f>ALL!$G20</f>
        <v>230</v>
      </c>
      <c r="G101" s="31">
        <f t="shared" si="1"/>
        <v>99</v>
      </c>
    </row>
    <row r="102" spans="1:7" ht="15.75">
      <c r="A102" s="8" t="str">
        <f>ALL!$A116</f>
        <v>Flower Mound</v>
      </c>
      <c r="B102" s="8" t="str">
        <f>ALL!$B116</f>
        <v>Bryant Evans</v>
      </c>
      <c r="C102" s="9">
        <f>ALL!$C116</f>
        <v>79</v>
      </c>
      <c r="D102" s="9">
        <f>ALL!$D116</f>
        <v>74</v>
      </c>
      <c r="E102" s="9">
        <f>ALL!$F116</f>
        <v>77</v>
      </c>
      <c r="F102" s="9">
        <f>ALL!$G116</f>
        <v>230</v>
      </c>
      <c r="G102" s="31">
        <f t="shared" si="1"/>
        <v>99</v>
      </c>
    </row>
    <row r="103" spans="1:7" ht="15.75">
      <c r="A103" s="8" t="str">
        <f>ALL!$A62</f>
        <v>Burleson Centennial</v>
      </c>
      <c r="B103" s="8" t="str">
        <f>ALL!$B62</f>
        <v>Gunner Cash</v>
      </c>
      <c r="C103" s="9">
        <f>ALL!$C62</f>
        <v>80</v>
      </c>
      <c r="D103" s="9">
        <f>ALL!$D62</f>
        <v>74</v>
      </c>
      <c r="E103" s="9">
        <f>ALL!$F62</f>
        <v>76</v>
      </c>
      <c r="F103" s="9">
        <f>ALL!$G62</f>
        <v>230</v>
      </c>
      <c r="G103" s="31">
        <f t="shared" si="1"/>
        <v>99</v>
      </c>
    </row>
    <row r="104" spans="1:7" ht="15.75">
      <c r="A104" s="8" t="str">
        <f>ALL!$A71</f>
        <v>Byron Nelson HS</v>
      </c>
      <c r="B104" s="8" t="str">
        <f>ALL!$B71</f>
        <v>Mitchell Ray</v>
      </c>
      <c r="C104" s="9">
        <f>ALL!$C71</f>
        <v>80</v>
      </c>
      <c r="D104" s="9">
        <f>ALL!$D71</f>
        <v>76</v>
      </c>
      <c r="E104" s="9">
        <f>ALL!$F71</f>
        <v>74</v>
      </c>
      <c r="F104" s="9">
        <f>ALL!$G71</f>
        <v>230</v>
      </c>
      <c r="G104" s="31">
        <f t="shared" si="1"/>
        <v>99</v>
      </c>
    </row>
    <row r="105" spans="1:7" ht="15.75">
      <c r="A105" s="8" t="str">
        <f>ALL!$A117</f>
        <v>Flower Mound</v>
      </c>
      <c r="B105" s="8" t="str">
        <f>ALL!$B117</f>
        <v>Wes Hunt</v>
      </c>
      <c r="C105" s="9">
        <f>ALL!$C117</f>
        <v>80</v>
      </c>
      <c r="D105" s="9">
        <f>ALL!$D117</f>
        <v>78</v>
      </c>
      <c r="E105" s="9">
        <f>ALL!$F117</f>
        <v>72</v>
      </c>
      <c r="F105" s="9">
        <f>ALL!$G117</f>
        <v>230</v>
      </c>
      <c r="G105" s="31">
        <f t="shared" si="1"/>
        <v>99</v>
      </c>
    </row>
    <row r="106" spans="1:7" ht="15.75">
      <c r="A106" s="8" t="str">
        <f>ALL!$A235</f>
        <v>Northwest</v>
      </c>
      <c r="B106" s="8" t="str">
        <f>ALL!$B235</f>
        <v>Brent Hopper</v>
      </c>
      <c r="C106" s="9">
        <f>ALL!$C235</f>
        <v>73</v>
      </c>
      <c r="D106" s="9">
        <f>ALL!$D235</f>
        <v>76</v>
      </c>
      <c r="E106" s="9">
        <f>ALL!$F235</f>
        <v>82</v>
      </c>
      <c r="F106" s="9">
        <f>ALL!$G235</f>
        <v>231</v>
      </c>
      <c r="G106" s="31">
        <f t="shared" si="1"/>
        <v>105</v>
      </c>
    </row>
    <row r="107" spans="1:7" ht="15.75">
      <c r="A107" s="8" t="str">
        <f>ALL!$A119</f>
        <v>Flower Mound</v>
      </c>
      <c r="B107" s="8" t="str">
        <f>ALL!$B119</f>
        <v>Patrick Doran</v>
      </c>
      <c r="C107" s="9">
        <f>ALL!$C119</f>
        <v>75</v>
      </c>
      <c r="D107" s="9">
        <f>ALL!$D119</f>
        <v>76</v>
      </c>
      <c r="E107" s="9">
        <f>ALL!$F119</f>
        <v>80</v>
      </c>
      <c r="F107" s="9">
        <f>ALL!$G119</f>
        <v>231</v>
      </c>
      <c r="G107" s="31">
        <f t="shared" si="1"/>
        <v>105</v>
      </c>
    </row>
    <row r="108" spans="1:7" ht="15.75">
      <c r="A108" s="8" t="str">
        <f>ALL!$A46</f>
        <v>Argyle</v>
      </c>
      <c r="B108" s="8" t="str">
        <f>ALL!$B46</f>
        <v>Tommy Parker</v>
      </c>
      <c r="C108" s="9">
        <f>ALL!$C46</f>
        <v>77</v>
      </c>
      <c r="D108" s="9">
        <f>ALL!$D46</f>
        <v>75</v>
      </c>
      <c r="E108" s="9">
        <f>ALL!$F46</f>
        <v>79</v>
      </c>
      <c r="F108" s="9">
        <f>ALL!$G46</f>
        <v>231</v>
      </c>
      <c r="G108" s="31">
        <f t="shared" si="1"/>
        <v>105</v>
      </c>
    </row>
    <row r="109" spans="1:7" ht="15.75">
      <c r="A109" s="8" t="str">
        <f>ALL!$A198</f>
        <v>Martin</v>
      </c>
      <c r="B109" s="8" t="str">
        <f>ALL!$B198</f>
        <v>John Ganss</v>
      </c>
      <c r="C109" s="9">
        <f>ALL!$C198</f>
        <v>79</v>
      </c>
      <c r="D109" s="9">
        <f>ALL!$D198</f>
        <v>73</v>
      </c>
      <c r="E109" s="9">
        <f>ALL!$F198</f>
        <v>79</v>
      </c>
      <c r="F109" s="9">
        <f>ALL!$G198</f>
        <v>231</v>
      </c>
      <c r="G109" s="31">
        <f t="shared" si="1"/>
        <v>105</v>
      </c>
    </row>
    <row r="110" spans="1:7" ht="15.75">
      <c r="A110" s="8" t="str">
        <f>ALL!$A266</f>
        <v>Plano West</v>
      </c>
      <c r="B110" s="8" t="str">
        <f>ALL!$B266</f>
        <v>Jake Terry</v>
      </c>
      <c r="C110" s="9">
        <f>ALL!$C266</f>
        <v>76</v>
      </c>
      <c r="D110" s="9">
        <f>ALL!$D266</f>
        <v>77</v>
      </c>
      <c r="E110" s="9">
        <f>ALL!$F266</f>
        <v>78</v>
      </c>
      <c r="F110" s="9">
        <f>ALL!$G266</f>
        <v>231</v>
      </c>
      <c r="G110" s="31">
        <f t="shared" si="1"/>
        <v>105</v>
      </c>
    </row>
    <row r="111" spans="1:7" ht="15.75">
      <c r="A111" s="8" t="str">
        <f>ALL!$A164</f>
        <v>Lake Highlands</v>
      </c>
      <c r="B111" s="8" t="str">
        <f>ALL!$B164</f>
        <v>Preston Dickson</v>
      </c>
      <c r="C111" s="9">
        <f>ALL!$C164</f>
        <v>79</v>
      </c>
      <c r="D111" s="9">
        <f>ALL!$D164</f>
        <v>75</v>
      </c>
      <c r="E111" s="9">
        <f>ALL!$F164</f>
        <v>77</v>
      </c>
      <c r="F111" s="9">
        <f>ALL!$G164</f>
        <v>231</v>
      </c>
      <c r="G111" s="31">
        <f t="shared" si="1"/>
        <v>105</v>
      </c>
    </row>
    <row r="112" spans="1:7" s="36" customFormat="1" ht="15.75">
      <c r="A112" s="37" t="str">
        <f>ALL!$A300</f>
        <v>Vandergrift</v>
      </c>
      <c r="B112" s="37" t="str">
        <f>ALL!$B300</f>
        <v>Chase Phillips</v>
      </c>
      <c r="C112" s="38">
        <f>ALL!$C300</f>
        <v>75</v>
      </c>
      <c r="D112" s="38">
        <f>ALL!$D300</f>
        <v>80</v>
      </c>
      <c r="E112" s="38">
        <f>ALL!$F300</f>
        <v>76</v>
      </c>
      <c r="F112" s="38">
        <f>ALL!$G300</f>
        <v>231</v>
      </c>
      <c r="G112" s="39">
        <f t="shared" si="1"/>
        <v>105</v>
      </c>
    </row>
    <row r="113" spans="1:7" ht="15.75">
      <c r="A113" s="8" t="str">
        <f>ALL!$A33</f>
        <v>Amarillo High</v>
      </c>
      <c r="B113" s="8" t="str">
        <f>ALL!$B33</f>
        <v>Kaleb King</v>
      </c>
      <c r="C113" s="9">
        <f>ALL!$C33</f>
        <v>82</v>
      </c>
      <c r="D113" s="9">
        <f>ALL!$D33</f>
        <v>74</v>
      </c>
      <c r="E113" s="9">
        <f>ALL!$F33</f>
        <v>75</v>
      </c>
      <c r="F113" s="9">
        <f>ALL!$G33</f>
        <v>231</v>
      </c>
      <c r="G113" s="31">
        <f t="shared" si="1"/>
        <v>105</v>
      </c>
    </row>
    <row r="114" spans="1:7" ht="15.75">
      <c r="A114" s="8" t="str">
        <f>ALL!$A253</f>
        <v>Plano</v>
      </c>
      <c r="B114" s="8" t="str">
        <f>ALL!$B253</f>
        <v>Chad Witmer</v>
      </c>
      <c r="C114" s="9">
        <f>ALL!$C253</f>
        <v>79</v>
      </c>
      <c r="D114" s="9">
        <f>ALL!$D253</f>
        <v>78</v>
      </c>
      <c r="E114" s="9">
        <f>ALL!$F253</f>
        <v>74</v>
      </c>
      <c r="F114" s="9">
        <f>ALL!$G253</f>
        <v>231</v>
      </c>
      <c r="G114" s="31">
        <f t="shared" si="1"/>
        <v>105</v>
      </c>
    </row>
    <row r="115" spans="1:7" ht="15.75">
      <c r="A115" s="8" t="str">
        <f>ALL!$A312</f>
        <v>Brophy College Prep Medalist</v>
      </c>
      <c r="B115" s="8" t="str">
        <f>ALL!$B312</f>
        <v>Sam Triplett</v>
      </c>
      <c r="C115" s="9">
        <f>ALL!$C312</f>
        <v>77</v>
      </c>
      <c r="D115" s="9">
        <f>ALL!$D312</f>
        <v>75</v>
      </c>
      <c r="E115" s="9">
        <f>ALL!$F312</f>
        <v>80</v>
      </c>
      <c r="F115" s="9">
        <f>ALL!$G312</f>
        <v>232</v>
      </c>
      <c r="G115" s="31">
        <f t="shared" si="1"/>
        <v>114</v>
      </c>
    </row>
    <row r="116" spans="1:7" ht="15.75">
      <c r="A116" s="8" t="str">
        <f>ALL!$A231</f>
        <v>Midway</v>
      </c>
      <c r="B116" s="8" t="str">
        <f>ALL!$B231</f>
        <v>Kade Miller</v>
      </c>
      <c r="C116" s="9">
        <f>ALL!$C231</f>
        <v>75</v>
      </c>
      <c r="D116" s="9">
        <f>ALL!$D231</f>
        <v>79</v>
      </c>
      <c r="E116" s="9">
        <f>ALL!$F231</f>
        <v>78</v>
      </c>
      <c r="F116" s="9">
        <f>ALL!$G231</f>
        <v>232</v>
      </c>
      <c r="G116" s="31">
        <f t="shared" si="1"/>
        <v>114</v>
      </c>
    </row>
    <row r="117" spans="1:7" ht="15.75">
      <c r="A117" s="8" t="str">
        <f>ALL!$A195</f>
        <v>Mansfield Legacy</v>
      </c>
      <c r="B117" s="8" t="str">
        <f>ALL!$B195</f>
        <v>Austin Rhodes</v>
      </c>
      <c r="C117" s="9">
        <f>ALL!$C195</f>
        <v>76</v>
      </c>
      <c r="D117" s="9">
        <f>ALL!$D195</f>
        <v>78</v>
      </c>
      <c r="E117" s="9">
        <f>ALL!$F195</f>
        <v>78</v>
      </c>
      <c r="F117" s="9">
        <f>ALL!$G195</f>
        <v>232</v>
      </c>
      <c r="G117" s="31">
        <f t="shared" si="1"/>
        <v>114</v>
      </c>
    </row>
    <row r="118" spans="1:7" ht="15.75">
      <c r="A118" s="8" t="str">
        <f>ALL!$A48</f>
        <v>Argyle</v>
      </c>
      <c r="B118" s="8" t="str">
        <f>ALL!$B48</f>
        <v>Nick Louy</v>
      </c>
      <c r="C118" s="9">
        <f>ALL!$C48</f>
        <v>78</v>
      </c>
      <c r="D118" s="9">
        <f>ALL!$D48</f>
        <v>76</v>
      </c>
      <c r="E118" s="9">
        <f>ALL!$F48</f>
        <v>78</v>
      </c>
      <c r="F118" s="9">
        <f>ALL!$G48</f>
        <v>232</v>
      </c>
      <c r="G118" s="31">
        <f t="shared" si="1"/>
        <v>114</v>
      </c>
    </row>
    <row r="119" spans="1:7" ht="15.75">
      <c r="A119" s="8" t="str">
        <f>ALL!$A271</f>
        <v>Prosper</v>
      </c>
      <c r="B119" s="8" t="str">
        <f>ALL!$B271</f>
        <v>Greg Parker</v>
      </c>
      <c r="C119" s="9">
        <f>ALL!$C271</f>
        <v>81</v>
      </c>
      <c r="D119" s="9">
        <f>ALL!$D271</f>
        <v>73</v>
      </c>
      <c r="E119" s="9">
        <f>ALL!$F271</f>
        <v>78</v>
      </c>
      <c r="F119" s="9">
        <f>ALL!$G271</f>
        <v>232</v>
      </c>
      <c r="G119" s="31">
        <f t="shared" si="1"/>
        <v>114</v>
      </c>
    </row>
    <row r="120" spans="1:7" ht="15.75">
      <c r="A120" s="8" t="str">
        <f>ALL!$A192</f>
        <v>Mansfield Legacy</v>
      </c>
      <c r="B120" s="8" t="str">
        <f>ALL!$B192</f>
        <v>Kevin Childs</v>
      </c>
      <c r="C120" s="9">
        <f>ALL!$C192</f>
        <v>78</v>
      </c>
      <c r="D120" s="9">
        <f>ALL!$D192</f>
        <v>78</v>
      </c>
      <c r="E120" s="9">
        <f>ALL!$F192</f>
        <v>76</v>
      </c>
      <c r="F120" s="9">
        <f>ALL!$G192</f>
        <v>232</v>
      </c>
      <c r="G120" s="31">
        <f t="shared" si="1"/>
        <v>114</v>
      </c>
    </row>
    <row r="121" spans="1:7" ht="15.75">
      <c r="A121" s="8" t="str">
        <f>ALL!$A130</f>
        <v>Granbury</v>
      </c>
      <c r="B121" s="8" t="str">
        <f>ALL!$B130</f>
        <v>Zac Wall</v>
      </c>
      <c r="C121" s="9">
        <f>ALL!$C130</f>
        <v>76</v>
      </c>
      <c r="D121" s="9">
        <f>ALL!$D130</f>
        <v>81</v>
      </c>
      <c r="E121" s="9">
        <f>ALL!$F130</f>
        <v>75</v>
      </c>
      <c r="F121" s="9">
        <f>ALL!$G130</f>
        <v>232</v>
      </c>
      <c r="G121" s="31">
        <f t="shared" si="1"/>
        <v>114</v>
      </c>
    </row>
    <row r="122" spans="1:7" ht="15.75">
      <c r="A122" s="8" t="str">
        <f>ALL!$A104</f>
        <v>Denton Guyer High</v>
      </c>
      <c r="B122" s="8" t="str">
        <f>ALL!$B104</f>
        <v>Kyle Hodges</v>
      </c>
      <c r="C122" s="9">
        <f>ALL!$C104</f>
        <v>74</v>
      </c>
      <c r="D122" s="9">
        <f>ALL!$D104</f>
        <v>80</v>
      </c>
      <c r="E122" s="9">
        <f>ALL!$F104</f>
        <v>79</v>
      </c>
      <c r="F122" s="9">
        <f>ALL!$G104</f>
        <v>233</v>
      </c>
      <c r="G122" s="31">
        <f t="shared" si="1"/>
        <v>121</v>
      </c>
    </row>
    <row r="123" spans="1:7" ht="15.75">
      <c r="A123" s="8" t="str">
        <f>ALL!$A36</f>
        <v>Amarillo High</v>
      </c>
      <c r="B123" s="8" t="str">
        <f>ALL!$B36</f>
        <v>Travis Wood</v>
      </c>
      <c r="C123" s="9">
        <f>ALL!$C36</f>
        <v>82</v>
      </c>
      <c r="D123" s="9">
        <f>ALL!$D36</f>
        <v>74</v>
      </c>
      <c r="E123" s="9">
        <f>ALL!$F36</f>
        <v>77</v>
      </c>
      <c r="F123" s="9">
        <f>ALL!$G36</f>
        <v>233</v>
      </c>
      <c r="G123" s="31">
        <f t="shared" si="1"/>
        <v>121</v>
      </c>
    </row>
    <row r="124" spans="1:7" ht="15.75">
      <c r="A124" s="8" t="str">
        <f>ALL!$A59</f>
        <v>Brophy College Prep</v>
      </c>
      <c r="B124" s="8" t="str">
        <f>ALL!$B59</f>
        <v>Austin Tymins</v>
      </c>
      <c r="C124" s="9">
        <f>ALL!$C59</f>
        <v>82</v>
      </c>
      <c r="D124" s="9">
        <f>ALL!$D59</f>
        <v>74</v>
      </c>
      <c r="E124" s="9">
        <f>ALL!$F59</f>
        <v>77</v>
      </c>
      <c r="F124" s="9">
        <f>ALL!$G59</f>
        <v>233</v>
      </c>
      <c r="G124" s="31">
        <f t="shared" si="1"/>
        <v>121</v>
      </c>
    </row>
    <row r="125" spans="1:7" ht="15.75">
      <c r="A125" s="8" t="str">
        <f>ALL!$A139</f>
        <v>Hebron</v>
      </c>
      <c r="B125" s="8" t="str">
        <f>ALL!$B139</f>
        <v>Cody Lovejoy</v>
      </c>
      <c r="C125" s="9">
        <f>ALL!$C139</f>
        <v>78</v>
      </c>
      <c r="D125" s="9">
        <f>ALL!$D139</f>
        <v>79</v>
      </c>
      <c r="E125" s="9">
        <f>ALL!$F139</f>
        <v>76</v>
      </c>
      <c r="F125" s="9">
        <f>ALL!$G139</f>
        <v>233</v>
      </c>
      <c r="G125" s="31">
        <f t="shared" si="1"/>
        <v>121</v>
      </c>
    </row>
    <row r="126" spans="1:7" ht="15.75">
      <c r="A126" s="8" t="str">
        <f>ALL!$A35</f>
        <v>Amarillo High</v>
      </c>
      <c r="B126" s="8" t="str">
        <f>ALL!$B35</f>
        <v>Josh Bowling</v>
      </c>
      <c r="C126" s="9">
        <f>ALL!$C35</f>
        <v>79</v>
      </c>
      <c r="D126" s="9">
        <f>ALL!$D35</f>
        <v>78</v>
      </c>
      <c r="E126" s="9">
        <f>ALL!$F35</f>
        <v>76</v>
      </c>
      <c r="F126" s="9">
        <f>ALL!$G35</f>
        <v>233</v>
      </c>
      <c r="G126" s="31">
        <f t="shared" si="1"/>
        <v>121</v>
      </c>
    </row>
    <row r="127" spans="1:7" ht="15.75">
      <c r="A127" s="8" t="str">
        <f>ALL!$A213</f>
        <v>McKinney Boyd</v>
      </c>
      <c r="B127" s="8" t="str">
        <f>ALL!$B213</f>
        <v>Bailey Mercer</v>
      </c>
      <c r="C127" s="9">
        <f>ALL!$C213</f>
        <v>80</v>
      </c>
      <c r="D127" s="9">
        <f>ALL!$D213</f>
        <v>79</v>
      </c>
      <c r="E127" s="9">
        <f>ALL!$F213</f>
        <v>74</v>
      </c>
      <c r="F127" s="9">
        <f>ALL!$G213</f>
        <v>233</v>
      </c>
      <c r="G127" s="31">
        <f t="shared" si="1"/>
        <v>121</v>
      </c>
    </row>
    <row r="128" spans="1:7" ht="15.75">
      <c r="A128" s="8" t="str">
        <f>ALL!$A16</f>
        <v>Alamo Heights</v>
      </c>
      <c r="B128" s="8" t="str">
        <f>ALL!$B16</f>
        <v>Jackson Rogers</v>
      </c>
      <c r="C128" s="9">
        <f>ALL!$C16</f>
        <v>76</v>
      </c>
      <c r="D128" s="9">
        <f>ALL!$D16</f>
        <v>84</v>
      </c>
      <c r="E128" s="9">
        <f>ALL!$F16</f>
        <v>73</v>
      </c>
      <c r="F128" s="9">
        <f>ALL!$G16</f>
        <v>233</v>
      </c>
      <c r="G128" s="31">
        <f t="shared" si="1"/>
        <v>121</v>
      </c>
    </row>
    <row r="129" spans="1:7" ht="15.75">
      <c r="A129" s="8" t="str">
        <f>ALL!$A122</f>
        <v>Frisco Centennial</v>
      </c>
      <c r="B129" s="8" t="str">
        <f>ALL!$B122</f>
        <v>Tyler Kastner</v>
      </c>
      <c r="C129" s="9">
        <f>ALL!$C122</f>
        <v>83</v>
      </c>
      <c r="D129" s="9">
        <f>ALL!$D122</f>
        <v>77</v>
      </c>
      <c r="E129" s="9">
        <f>ALL!$F122</f>
        <v>73</v>
      </c>
      <c r="F129" s="9">
        <f>ALL!$G122</f>
        <v>233</v>
      </c>
      <c r="G129" s="31">
        <f t="shared" si="1"/>
        <v>121</v>
      </c>
    </row>
    <row r="130" spans="1:7" ht="15.75">
      <c r="A130" s="8" t="str">
        <f>ALL!$A291</f>
        <v>San Antonio Johnson</v>
      </c>
      <c r="B130" s="8" t="str">
        <f>ALL!$B291</f>
        <v>Sean Meehan</v>
      </c>
      <c r="C130" s="9">
        <f>ALL!$C291</f>
        <v>76</v>
      </c>
      <c r="D130" s="9">
        <f>ALL!$D291</f>
        <v>77</v>
      </c>
      <c r="E130" s="9">
        <f>ALL!$F291</f>
        <v>81</v>
      </c>
      <c r="F130" s="9">
        <f>ALL!$G291</f>
        <v>234</v>
      </c>
      <c r="G130" s="31">
        <f aca="true" t="shared" si="2" ref="G130:G193">IF(F130="0","0",RANK(F130,F$2:F$260,1))</f>
        <v>129</v>
      </c>
    </row>
    <row r="131" spans="1:7" ht="15.75">
      <c r="A131" s="8" t="str">
        <f>ALL!$A96</f>
        <v>Clements</v>
      </c>
      <c r="B131" s="8" t="str">
        <f>ALL!$B96</f>
        <v>Zach Wronski</v>
      </c>
      <c r="C131" s="9">
        <f>ALL!$C96</f>
        <v>80</v>
      </c>
      <c r="D131" s="9">
        <f>ALL!$D96</f>
        <v>73</v>
      </c>
      <c r="E131" s="9">
        <f>ALL!$F96</f>
        <v>81</v>
      </c>
      <c r="F131" s="9">
        <f>ALL!$G96</f>
        <v>234</v>
      </c>
      <c r="G131" s="31">
        <f t="shared" si="2"/>
        <v>129</v>
      </c>
    </row>
    <row r="132" spans="1:7" ht="15.75">
      <c r="A132" s="8" t="str">
        <f>ALL!$A256</f>
        <v>Plano</v>
      </c>
      <c r="B132" s="8" t="str">
        <f>ALL!$B256</f>
        <v>Dan Smith</v>
      </c>
      <c r="C132" s="9">
        <f>ALL!$C256</f>
        <v>80</v>
      </c>
      <c r="D132" s="9">
        <f>ALL!$D256</f>
        <v>76</v>
      </c>
      <c r="E132" s="9">
        <f>ALL!$F256</f>
        <v>78</v>
      </c>
      <c r="F132" s="9">
        <f>ALL!$G256</f>
        <v>234</v>
      </c>
      <c r="G132" s="31">
        <f t="shared" si="2"/>
        <v>129</v>
      </c>
    </row>
    <row r="133" spans="1:7" ht="15.75">
      <c r="A133" s="8" t="str">
        <f>ALL!$A175</f>
        <v>Leander</v>
      </c>
      <c r="B133" s="8" t="str">
        <f>ALL!$B175</f>
        <v>Jacob Smith</v>
      </c>
      <c r="C133" s="9">
        <f>ALL!$C175</f>
        <v>78</v>
      </c>
      <c r="D133" s="9">
        <f>ALL!$D175</f>
        <v>75</v>
      </c>
      <c r="E133" s="9">
        <f>ALL!$F175</f>
        <v>82</v>
      </c>
      <c r="F133" s="9">
        <f>ALL!$G175</f>
        <v>235</v>
      </c>
      <c r="G133" s="31">
        <f t="shared" si="2"/>
        <v>132</v>
      </c>
    </row>
    <row r="134" spans="1:7" ht="15.75">
      <c r="A134" s="8" t="str">
        <f>ALL!$A286</f>
        <v>Reagan</v>
      </c>
      <c r="B134" s="8" t="str">
        <f>ALL!$B286</f>
        <v>Collin Bumpass</v>
      </c>
      <c r="C134" s="9">
        <f>ALL!$C286</f>
        <v>78</v>
      </c>
      <c r="D134" s="9">
        <f>ALL!$D286</f>
        <v>76</v>
      </c>
      <c r="E134" s="9">
        <f>ALL!$F286</f>
        <v>81</v>
      </c>
      <c r="F134" s="9">
        <f>ALL!$G286</f>
        <v>235</v>
      </c>
      <c r="G134" s="31">
        <f t="shared" si="2"/>
        <v>132</v>
      </c>
    </row>
    <row r="135" spans="1:7" ht="15.75">
      <c r="A135" s="8" t="str">
        <f>ALL!$A294</f>
        <v>Stratford</v>
      </c>
      <c r="B135" s="8" t="str">
        <f>ALL!$B294</f>
        <v>Campbell Ross</v>
      </c>
      <c r="C135" s="9">
        <f>ALL!$C294</f>
        <v>79</v>
      </c>
      <c r="D135" s="9">
        <f>ALL!$D294</f>
        <v>79</v>
      </c>
      <c r="E135" s="9">
        <f>ALL!$F294</f>
        <v>77</v>
      </c>
      <c r="F135" s="9">
        <f>ALL!$G294</f>
        <v>235</v>
      </c>
      <c r="G135" s="31">
        <f t="shared" si="2"/>
        <v>132</v>
      </c>
    </row>
    <row r="136" spans="1:7" ht="15.75">
      <c r="A136" s="8" t="str">
        <f>ALL!$A40</f>
        <v>Amarillo Tascosa</v>
      </c>
      <c r="B136" s="8" t="str">
        <f>ALL!$B40</f>
        <v>Matt Huntley</v>
      </c>
      <c r="C136" s="9">
        <f>ALL!$C40</f>
        <v>83</v>
      </c>
      <c r="D136" s="9">
        <f>ALL!$D40</f>
        <v>75</v>
      </c>
      <c r="E136" s="9">
        <f>ALL!$F40</f>
        <v>77</v>
      </c>
      <c r="F136" s="9">
        <f>ALL!$G40</f>
        <v>235</v>
      </c>
      <c r="G136" s="31">
        <f t="shared" si="2"/>
        <v>132</v>
      </c>
    </row>
    <row r="137" spans="1:7" ht="15.75">
      <c r="A137" s="8" t="str">
        <f>ALL!$A295</f>
        <v>Stratford</v>
      </c>
      <c r="B137" s="8" t="str">
        <f>ALL!$B295</f>
        <v>Ben Riedel</v>
      </c>
      <c r="C137" s="9">
        <f>ALL!$C295</f>
        <v>82</v>
      </c>
      <c r="D137" s="9">
        <f>ALL!$D295</f>
        <v>81</v>
      </c>
      <c r="E137" s="9">
        <f>ALL!$F295</f>
        <v>72</v>
      </c>
      <c r="F137" s="9">
        <f>ALL!$G295</f>
        <v>235</v>
      </c>
      <c r="G137" s="31">
        <f t="shared" si="2"/>
        <v>132</v>
      </c>
    </row>
    <row r="138" spans="1:7" ht="15.75">
      <c r="A138" s="8" t="str">
        <f>ALL!$A151</f>
        <v>Houston Memorial</v>
      </c>
      <c r="B138" s="8" t="str">
        <f>ALL!$B151</f>
        <v>Cameron Haltom</v>
      </c>
      <c r="C138" s="9">
        <f>ALL!$C151</f>
        <v>76</v>
      </c>
      <c r="D138" s="9">
        <f>ALL!$D151</f>
        <v>77</v>
      </c>
      <c r="E138" s="9">
        <f>ALL!$F151</f>
        <v>83</v>
      </c>
      <c r="F138" s="9">
        <f>ALL!$G151</f>
        <v>236</v>
      </c>
      <c r="G138" s="31">
        <f t="shared" si="2"/>
        <v>137</v>
      </c>
    </row>
    <row r="139" spans="1:7" ht="15.75">
      <c r="A139" s="8" t="str">
        <f>ALL!$A29</f>
        <v>Allen</v>
      </c>
      <c r="B139" s="8" t="str">
        <f>ALL!$B28</f>
        <v>Ray Mishra</v>
      </c>
      <c r="C139" s="9">
        <f>ALL!$C28</f>
        <v>78</v>
      </c>
      <c r="D139" s="9">
        <f>ALL!$D28</f>
        <v>75</v>
      </c>
      <c r="E139" s="9">
        <f>ALL!$F28</f>
        <v>84</v>
      </c>
      <c r="F139" s="9">
        <f>ALL!$G28</f>
        <v>237</v>
      </c>
      <c r="G139" s="31">
        <f t="shared" si="2"/>
        <v>138</v>
      </c>
    </row>
    <row r="140" spans="1:7" ht="15.75">
      <c r="A140" s="8" t="str">
        <f>ALL!$A181</f>
        <v>Lufkin</v>
      </c>
      <c r="B140" s="8" t="str">
        <f>ALL!$B181</f>
        <v>David Griffin</v>
      </c>
      <c r="C140" s="9">
        <f>ALL!$C181</f>
        <v>79</v>
      </c>
      <c r="D140" s="9">
        <f>ALL!$D181</f>
        <v>76</v>
      </c>
      <c r="E140" s="9">
        <f>ALL!$F181</f>
        <v>82</v>
      </c>
      <c r="F140" s="9">
        <f>ALL!$G181</f>
        <v>237</v>
      </c>
      <c r="G140" s="31">
        <f t="shared" si="2"/>
        <v>138</v>
      </c>
    </row>
    <row r="141" spans="1:7" ht="15.75">
      <c r="A141" s="8" t="str">
        <f>ALL!$A237</f>
        <v>Northwest</v>
      </c>
      <c r="B141" s="8" t="str">
        <f>ALL!$B237</f>
        <v>Drake McKinney</v>
      </c>
      <c r="C141" s="9">
        <f>ALL!$C237</f>
        <v>75</v>
      </c>
      <c r="D141" s="9">
        <f>ALL!$D237</f>
        <v>81</v>
      </c>
      <c r="E141" s="9">
        <f>ALL!$F237</f>
        <v>81</v>
      </c>
      <c r="F141" s="9">
        <f>ALL!$G237</f>
        <v>237</v>
      </c>
      <c r="G141" s="31">
        <f t="shared" si="2"/>
        <v>138</v>
      </c>
    </row>
    <row r="142" spans="1:7" ht="15.75">
      <c r="A142" s="8" t="str">
        <f>ALL!$A98</f>
        <v>Coppell</v>
      </c>
      <c r="B142" s="8" t="str">
        <f>ALL!$B98</f>
        <v>Landon Moody</v>
      </c>
      <c r="C142" s="9">
        <f>ALL!$C98</f>
        <v>76</v>
      </c>
      <c r="D142" s="9">
        <f>ALL!$D98</f>
        <v>80</v>
      </c>
      <c r="E142" s="9">
        <f>ALL!$F98</f>
        <v>81</v>
      </c>
      <c r="F142" s="9">
        <f>ALL!$G98</f>
        <v>237</v>
      </c>
      <c r="G142" s="31">
        <f t="shared" si="2"/>
        <v>138</v>
      </c>
    </row>
    <row r="143" spans="1:7" ht="15.75">
      <c r="A143" s="8" t="str">
        <f>ALL!$A93</f>
        <v>Clements</v>
      </c>
      <c r="B143" s="8" t="str">
        <f>ALL!$B93</f>
        <v>Garrett Moorer</v>
      </c>
      <c r="C143" s="9">
        <f>ALL!$C93</f>
        <v>79</v>
      </c>
      <c r="D143" s="9">
        <f>ALL!$D93</f>
        <v>79</v>
      </c>
      <c r="E143" s="9">
        <f>ALL!$F93</f>
        <v>79</v>
      </c>
      <c r="F143" s="9">
        <f>ALL!$G93</f>
        <v>237</v>
      </c>
      <c r="G143" s="31">
        <f t="shared" si="2"/>
        <v>138</v>
      </c>
    </row>
    <row r="144" spans="1:7" ht="15.75">
      <c r="A144" s="8" t="str">
        <f>ALL!$A218</f>
        <v>McKinney North</v>
      </c>
      <c r="B144" s="8" t="str">
        <f>ALL!$B218</f>
        <v>Zach Sudinski</v>
      </c>
      <c r="C144" s="9">
        <f>ALL!$C218</f>
        <v>83</v>
      </c>
      <c r="D144" s="9">
        <f>ALL!$D218</f>
        <v>76</v>
      </c>
      <c r="E144" s="9">
        <f>ALL!$F218</f>
        <v>78</v>
      </c>
      <c r="F144" s="9">
        <f>ALL!$G218</f>
        <v>237</v>
      </c>
      <c r="G144" s="31">
        <f t="shared" si="2"/>
        <v>138</v>
      </c>
    </row>
    <row r="145" spans="1:7" ht="15.75">
      <c r="A145" s="8" t="str">
        <f>ALL!$A206</f>
        <v>McKinney</v>
      </c>
      <c r="B145" s="8" t="str">
        <f>ALL!$B206</f>
        <v>Chance Trevino</v>
      </c>
      <c r="C145" s="9">
        <f>ALL!$C206</f>
        <v>79</v>
      </c>
      <c r="D145" s="9">
        <f>ALL!$D206</f>
        <v>81</v>
      </c>
      <c r="E145" s="9">
        <f>ALL!$F206</f>
        <v>77</v>
      </c>
      <c r="F145" s="9">
        <f>ALL!$G206</f>
        <v>237</v>
      </c>
      <c r="G145" s="31">
        <f t="shared" si="2"/>
        <v>138</v>
      </c>
    </row>
    <row r="146" spans="1:7" ht="15.75">
      <c r="A146" s="8" t="str">
        <f>ALL!$A214</f>
        <v>McKinney Boyd</v>
      </c>
      <c r="B146" s="8" t="str">
        <f>ALL!$B214</f>
        <v>Dylan Dobbs</v>
      </c>
      <c r="C146" s="9">
        <f>ALL!$C214</f>
        <v>79</v>
      </c>
      <c r="D146" s="9">
        <f>ALL!$D214</f>
        <v>83</v>
      </c>
      <c r="E146" s="9">
        <f>ALL!$F214</f>
        <v>75</v>
      </c>
      <c r="F146" s="9">
        <f>ALL!$G214</f>
        <v>237</v>
      </c>
      <c r="G146" s="31">
        <f t="shared" si="2"/>
        <v>138</v>
      </c>
    </row>
    <row r="147" spans="1:7" ht="15.75">
      <c r="A147" s="8" t="str">
        <f>ALL!$A242</f>
        <v>Paschal </v>
      </c>
      <c r="B147" s="8" t="str">
        <f>ALL!$B242</f>
        <v>Grant Wagman</v>
      </c>
      <c r="C147" s="9">
        <f>ALL!$C242</f>
        <v>84</v>
      </c>
      <c r="D147" s="9">
        <f>ALL!$D242</f>
        <v>78</v>
      </c>
      <c r="E147" s="9">
        <f>ALL!$F242</f>
        <v>75</v>
      </c>
      <c r="F147" s="9">
        <f>ALL!$G242</f>
        <v>237</v>
      </c>
      <c r="G147" s="31">
        <f t="shared" si="2"/>
        <v>138</v>
      </c>
    </row>
    <row r="148" spans="1:7" ht="15.75">
      <c r="A148" s="8" t="str">
        <f>ALL!$A129</f>
        <v>Granbury</v>
      </c>
      <c r="B148" s="8" t="str">
        <f>ALL!$B129</f>
        <v>Justin Largent</v>
      </c>
      <c r="C148" s="9">
        <f>ALL!$C129</f>
        <v>81</v>
      </c>
      <c r="D148" s="9">
        <f>ALL!$D129</f>
        <v>82</v>
      </c>
      <c r="E148" s="9">
        <f>ALL!$F129</f>
        <v>74</v>
      </c>
      <c r="F148" s="9">
        <f>ALL!$G129</f>
        <v>237</v>
      </c>
      <c r="G148" s="31">
        <f t="shared" si="2"/>
        <v>138</v>
      </c>
    </row>
    <row r="149" spans="1:7" ht="15.75">
      <c r="A149" s="8" t="str">
        <f>ALL!$A58</f>
        <v>Brophy College Prep</v>
      </c>
      <c r="B149" s="8" t="str">
        <f>ALL!$B58</f>
        <v>Ryan Theisen</v>
      </c>
      <c r="C149" s="9">
        <f>ALL!$C58</f>
        <v>79</v>
      </c>
      <c r="D149" s="9">
        <f>ALL!$D58</f>
        <v>80</v>
      </c>
      <c r="E149" s="9">
        <f>ALL!$F58</f>
        <v>79</v>
      </c>
      <c r="F149" s="9">
        <f>ALL!$G58</f>
        <v>238</v>
      </c>
      <c r="G149" s="31">
        <f t="shared" si="2"/>
        <v>148</v>
      </c>
    </row>
    <row r="150" spans="1:7" ht="15.75">
      <c r="A150" s="8" t="str">
        <f>ALL!$A41</f>
        <v>Amarillo Tascosa</v>
      </c>
      <c r="B150" s="8" t="str">
        <f>ALL!$B41</f>
        <v>Brayden Cruth</v>
      </c>
      <c r="C150" s="9">
        <f>ALL!$C41</f>
        <v>81</v>
      </c>
      <c r="D150" s="9">
        <f>ALL!$D41</f>
        <v>78</v>
      </c>
      <c r="E150" s="9">
        <f>ALL!$F41</f>
        <v>79</v>
      </c>
      <c r="F150" s="9">
        <f>ALL!$G41</f>
        <v>238</v>
      </c>
      <c r="G150" s="31">
        <f t="shared" si="2"/>
        <v>148</v>
      </c>
    </row>
    <row r="151" spans="1:7" ht="15.75">
      <c r="A151" s="8" t="str">
        <f>ALL!$A133</f>
        <v>Grapevine</v>
      </c>
      <c r="B151" s="8" t="str">
        <f>ALL!$B133</f>
        <v>Austin Wride</v>
      </c>
      <c r="C151" s="9">
        <f>ALL!$C133</f>
        <v>81</v>
      </c>
      <c r="D151" s="9">
        <f>ALL!$D133</f>
        <v>78</v>
      </c>
      <c r="E151" s="9">
        <f>ALL!$F133</f>
        <v>79</v>
      </c>
      <c r="F151" s="9">
        <f>ALL!$G133</f>
        <v>238</v>
      </c>
      <c r="G151" s="31">
        <f t="shared" si="2"/>
        <v>148</v>
      </c>
    </row>
    <row r="152" spans="1:7" ht="15.75">
      <c r="A152" s="8" t="str">
        <f>ALL!$A182</f>
        <v>Lufkin</v>
      </c>
      <c r="B152" s="8" t="str">
        <f>ALL!$B182</f>
        <v>John Portwood</v>
      </c>
      <c r="C152" s="9">
        <f>ALL!$C182</f>
        <v>83</v>
      </c>
      <c r="D152" s="9">
        <f>ALL!$D182</f>
        <v>80</v>
      </c>
      <c r="E152" s="9">
        <f>ALL!$F182</f>
        <v>75</v>
      </c>
      <c r="F152" s="9">
        <f>ALL!$G182</f>
        <v>238</v>
      </c>
      <c r="G152" s="31">
        <f t="shared" si="2"/>
        <v>148</v>
      </c>
    </row>
    <row r="153" spans="1:7" ht="15.75">
      <c r="A153" s="8" t="str">
        <f>ALL!$A11</f>
        <v>Abilene Cooper</v>
      </c>
      <c r="B153" s="8" t="str">
        <f>ALL!$B11</f>
        <v>Bear Bailey</v>
      </c>
      <c r="C153" s="9">
        <f>ALL!$C11</f>
        <v>74</v>
      </c>
      <c r="D153" s="9">
        <f>ALL!$D11</f>
        <v>81</v>
      </c>
      <c r="E153" s="9">
        <f>ALL!$F11</f>
        <v>84</v>
      </c>
      <c r="F153" s="9">
        <f>ALL!$G11</f>
        <v>239</v>
      </c>
      <c r="G153" s="31">
        <f t="shared" si="2"/>
        <v>152</v>
      </c>
    </row>
    <row r="154" spans="1:7" ht="15.75">
      <c r="A154" s="8" t="str">
        <f>ALL!$A292</f>
        <v>San Antonio Johnson</v>
      </c>
      <c r="B154" s="8" t="str">
        <f>ALL!$B292</f>
        <v>Marshall Martin</v>
      </c>
      <c r="C154" s="9">
        <f>ALL!$C292</f>
        <v>75</v>
      </c>
      <c r="D154" s="9">
        <f>ALL!$D292</f>
        <v>80</v>
      </c>
      <c r="E154" s="9">
        <f>ALL!$F292</f>
        <v>84</v>
      </c>
      <c r="F154" s="9">
        <f>ALL!$G292</f>
        <v>239</v>
      </c>
      <c r="G154" s="31">
        <f t="shared" si="2"/>
        <v>152</v>
      </c>
    </row>
    <row r="155" spans="1:7" ht="15.75">
      <c r="A155" s="8" t="str">
        <f>ALL!$A50</f>
        <v>Arlington Heights</v>
      </c>
      <c r="B155" s="8" t="str">
        <f>ALL!$B50</f>
        <v>Zach Campbell</v>
      </c>
      <c r="C155" s="9">
        <f>ALL!$C50</f>
        <v>78</v>
      </c>
      <c r="D155" s="9">
        <f>ALL!$D50</f>
        <v>79</v>
      </c>
      <c r="E155" s="9">
        <f>ALL!$F50</f>
        <v>82</v>
      </c>
      <c r="F155" s="9">
        <f>ALL!$G50</f>
        <v>239</v>
      </c>
      <c r="G155" s="31">
        <f t="shared" si="2"/>
        <v>152</v>
      </c>
    </row>
    <row r="156" spans="1:7" ht="15.75">
      <c r="A156" s="8" t="str">
        <f>ALL!$A254</f>
        <v>Plano</v>
      </c>
      <c r="B156" s="8" t="str">
        <f>ALL!$B254</f>
        <v>Austin Prior</v>
      </c>
      <c r="C156" s="9">
        <f>ALL!$C254</f>
        <v>84</v>
      </c>
      <c r="D156" s="9">
        <f>ALL!$D254</f>
        <v>77</v>
      </c>
      <c r="E156" s="9">
        <f>ALL!$F254</f>
        <v>78</v>
      </c>
      <c r="F156" s="9">
        <f>ALL!$G254</f>
        <v>239</v>
      </c>
      <c r="G156" s="31">
        <f t="shared" si="2"/>
        <v>152</v>
      </c>
    </row>
    <row r="157" spans="1:7" ht="15.75">
      <c r="A157" s="8" t="str">
        <f>ALL!$A307</f>
        <v>Vista Ridge</v>
      </c>
      <c r="B157" s="8" t="str">
        <f>ALL!$B307</f>
        <v>Mason Wyatt</v>
      </c>
      <c r="C157" s="9">
        <f>ALL!$C307</f>
        <v>87</v>
      </c>
      <c r="D157" s="9">
        <f>ALL!$D307</f>
        <v>74</v>
      </c>
      <c r="E157" s="9">
        <f>ALL!$F307</f>
        <v>78</v>
      </c>
      <c r="F157" s="9">
        <f>ALL!$G307</f>
        <v>239</v>
      </c>
      <c r="G157" s="31">
        <f t="shared" si="2"/>
        <v>152</v>
      </c>
    </row>
    <row r="158" spans="1:7" ht="15.75">
      <c r="A158" s="8" t="str">
        <f>ALL!$A152</f>
        <v>Houston Memorial</v>
      </c>
      <c r="B158" s="8" t="str">
        <f>ALL!$B152</f>
        <v>Alex Kim</v>
      </c>
      <c r="C158" s="9">
        <f>ALL!$C152</f>
        <v>87</v>
      </c>
      <c r="D158" s="9">
        <f>ALL!$D152</f>
        <v>77</v>
      </c>
      <c r="E158" s="9">
        <f>ALL!$F152</f>
        <v>75</v>
      </c>
      <c r="F158" s="9">
        <f>ALL!$G152</f>
        <v>239</v>
      </c>
      <c r="G158" s="31">
        <f t="shared" si="2"/>
        <v>152</v>
      </c>
    </row>
    <row r="159" spans="1:7" ht="15.75">
      <c r="A159" s="8" t="str">
        <f>ALL!$A196</f>
        <v>Mansfield Legacy</v>
      </c>
      <c r="B159" s="8" t="str">
        <f>ALL!$B196</f>
        <v>Daniel Kay</v>
      </c>
      <c r="C159" s="9">
        <f>ALL!$C196</f>
        <v>76</v>
      </c>
      <c r="D159" s="9">
        <f>ALL!$D196</f>
        <v>82</v>
      </c>
      <c r="E159" s="9">
        <f>ALL!$F196</f>
        <v>82</v>
      </c>
      <c r="F159" s="9">
        <f>ALL!$G196</f>
        <v>240</v>
      </c>
      <c r="G159" s="31">
        <f t="shared" si="2"/>
        <v>158</v>
      </c>
    </row>
    <row r="160" spans="1:7" ht="15.75">
      <c r="A160" s="8" t="str">
        <f>ALL!$A232</f>
        <v>Midway</v>
      </c>
      <c r="B160" s="8" t="str">
        <f>ALL!$B232</f>
        <v>Jacob Heppell</v>
      </c>
      <c r="C160" s="9">
        <f>ALL!$C232</f>
        <v>82</v>
      </c>
      <c r="D160" s="9">
        <f>ALL!$D232</f>
        <v>76</v>
      </c>
      <c r="E160" s="9">
        <f>ALL!$F232</f>
        <v>82</v>
      </c>
      <c r="F160" s="9">
        <f>ALL!$G232</f>
        <v>240</v>
      </c>
      <c r="G160" s="31">
        <f t="shared" si="2"/>
        <v>158</v>
      </c>
    </row>
    <row r="161" spans="1:7" ht="15.75">
      <c r="A161" s="8" t="str">
        <f>ALL!$A64</f>
        <v>Burleson Centennial</v>
      </c>
      <c r="B161" s="8" t="str">
        <f>ALL!$B64</f>
        <v>Austin Crysup</v>
      </c>
      <c r="C161" s="9">
        <f>ALL!$C64</f>
        <v>81</v>
      </c>
      <c r="D161" s="9">
        <f>ALL!$D64</f>
        <v>81</v>
      </c>
      <c r="E161" s="9">
        <f>ALL!$F64</f>
        <v>78</v>
      </c>
      <c r="F161" s="9">
        <f>ALL!$G64</f>
        <v>240</v>
      </c>
      <c r="G161" s="31">
        <f t="shared" si="2"/>
        <v>158</v>
      </c>
    </row>
    <row r="162" spans="1:7" ht="15.75">
      <c r="A162" s="8" t="str">
        <f>ALL!$A23</f>
        <v>Aledo</v>
      </c>
      <c r="B162" s="8" t="str">
        <f>ALL!$B23</f>
        <v>Donald Woodall</v>
      </c>
      <c r="C162" s="9">
        <f>ALL!$C23</f>
        <v>79</v>
      </c>
      <c r="D162" s="9">
        <f>ALL!$D23</f>
        <v>85</v>
      </c>
      <c r="E162" s="9">
        <f>ALL!$F23</f>
        <v>76</v>
      </c>
      <c r="F162" s="9">
        <f>ALL!$G23</f>
        <v>240</v>
      </c>
      <c r="G162" s="31">
        <f t="shared" si="2"/>
        <v>158</v>
      </c>
    </row>
    <row r="163" spans="1:7" ht="15.75">
      <c r="A163" s="8" t="str">
        <f>ALL!$A272</f>
        <v>Prosper</v>
      </c>
      <c r="B163" s="8" t="str">
        <f>ALL!$B272</f>
        <v>Andrew Barnes</v>
      </c>
      <c r="C163" s="9">
        <f>ALL!$C272</f>
        <v>80</v>
      </c>
      <c r="D163" s="9">
        <f>ALL!$D272</f>
        <v>85</v>
      </c>
      <c r="E163" s="9">
        <f>ALL!$F272</f>
        <v>75</v>
      </c>
      <c r="F163" s="9">
        <f>ALL!$G272</f>
        <v>240</v>
      </c>
      <c r="G163" s="31">
        <f t="shared" si="2"/>
        <v>158</v>
      </c>
    </row>
    <row r="164" spans="1:7" ht="15.75">
      <c r="A164" s="8" t="str">
        <f>ALL!$A205</f>
        <v>McKinney</v>
      </c>
      <c r="B164" s="8" t="str">
        <f>ALL!$B205</f>
        <v>Grant Yoder</v>
      </c>
      <c r="C164" s="9">
        <f>ALL!$C205</f>
        <v>75</v>
      </c>
      <c r="D164" s="9">
        <f>ALL!$D205</f>
        <v>71</v>
      </c>
      <c r="E164" s="9">
        <f>ALL!$F205</f>
        <v>95</v>
      </c>
      <c r="F164" s="9">
        <f>ALL!$G205</f>
        <v>241</v>
      </c>
      <c r="G164" s="31">
        <f t="shared" si="2"/>
        <v>163</v>
      </c>
    </row>
    <row r="165" spans="1:7" ht="15.75">
      <c r="A165" s="8" t="str">
        <f>ALL!$A200</f>
        <v>Martin</v>
      </c>
      <c r="B165" s="8" t="str">
        <f>ALL!$B200</f>
        <v>Corbin NcNutt</v>
      </c>
      <c r="C165" s="9">
        <f>ALL!$C200</f>
        <v>80</v>
      </c>
      <c r="D165" s="9">
        <f>ALL!$D200</f>
        <v>74</v>
      </c>
      <c r="E165" s="9">
        <f>ALL!$F200</f>
        <v>87</v>
      </c>
      <c r="F165" s="9">
        <f>ALL!$G200</f>
        <v>241</v>
      </c>
      <c r="G165" s="31">
        <f t="shared" si="2"/>
        <v>163</v>
      </c>
    </row>
    <row r="166" spans="1:7" ht="15.75">
      <c r="A166" s="8" t="str">
        <f>ALL!$A176</f>
        <v>Leander</v>
      </c>
      <c r="B166" s="8" t="str">
        <f>ALL!$B176</f>
        <v>Graham Warner</v>
      </c>
      <c r="C166" s="9">
        <f>ALL!$C176</f>
        <v>80</v>
      </c>
      <c r="D166" s="9">
        <f>ALL!$D176</f>
        <v>76</v>
      </c>
      <c r="E166" s="9">
        <f>ALL!$F176</f>
        <v>85</v>
      </c>
      <c r="F166" s="9">
        <f>ALL!$G176</f>
        <v>241</v>
      </c>
      <c r="G166" s="31">
        <f t="shared" si="2"/>
        <v>163</v>
      </c>
    </row>
    <row r="167" spans="1:7" ht="15.75">
      <c r="A167" s="8" t="str">
        <f>ALL!$A268</f>
        <v>Plano West</v>
      </c>
      <c r="B167" s="8" t="str">
        <f>ALL!$B268</f>
        <v>Drew Karren</v>
      </c>
      <c r="C167" s="9">
        <f>ALL!$C268</f>
        <v>75</v>
      </c>
      <c r="D167" s="9">
        <f>ALL!$D268</f>
        <v>84</v>
      </c>
      <c r="E167" s="9">
        <f>ALL!$F268</f>
        <v>82</v>
      </c>
      <c r="F167" s="9">
        <f>ALL!$G268</f>
        <v>241</v>
      </c>
      <c r="G167" s="31">
        <f t="shared" si="2"/>
        <v>163</v>
      </c>
    </row>
    <row r="168" spans="1:7" s="36" customFormat="1" ht="15.75">
      <c r="A168" s="37" t="str">
        <f>ALL!$A301</f>
        <v>Vandergrift</v>
      </c>
      <c r="B168" s="37" t="str">
        <f>ALL!$B301</f>
        <v>Tobin Niblett</v>
      </c>
      <c r="C168" s="38">
        <f>ALL!$C301</f>
        <v>78</v>
      </c>
      <c r="D168" s="38">
        <f>ALL!$D301</f>
        <v>83</v>
      </c>
      <c r="E168" s="38">
        <f>ALL!$F301</f>
        <v>80</v>
      </c>
      <c r="F168" s="38">
        <f>ALL!$G301</f>
        <v>241</v>
      </c>
      <c r="G168" s="39">
        <f t="shared" si="2"/>
        <v>163</v>
      </c>
    </row>
    <row r="169" spans="1:7" ht="15.75">
      <c r="A169" s="8" t="str">
        <f>ALL!$A201</f>
        <v>Martin</v>
      </c>
      <c r="B169" s="8" t="str">
        <f>ALL!$B201</f>
        <v>Sean Henggeler</v>
      </c>
      <c r="C169" s="9">
        <f>ALL!$C201</f>
        <v>86</v>
      </c>
      <c r="D169" s="9">
        <f>ALL!$D201</f>
        <v>79</v>
      </c>
      <c r="E169" s="9">
        <f>ALL!$F201</f>
        <v>76</v>
      </c>
      <c r="F169" s="9">
        <f>ALL!$G201</f>
        <v>241</v>
      </c>
      <c r="G169" s="31">
        <f t="shared" si="2"/>
        <v>163</v>
      </c>
    </row>
    <row r="170" spans="1:7" ht="15.75">
      <c r="A170" s="8" t="str">
        <f>ALL!$A183</f>
        <v>Lufkin</v>
      </c>
      <c r="B170" s="8" t="str">
        <f>ALL!$B183</f>
        <v>Cole Goodson</v>
      </c>
      <c r="C170" s="9">
        <f>ALL!$C183</f>
        <v>77</v>
      </c>
      <c r="D170" s="9">
        <f>ALL!$D183</f>
        <v>79</v>
      </c>
      <c r="E170" s="9">
        <f>ALL!$F183</f>
        <v>86</v>
      </c>
      <c r="F170" s="9">
        <f>ALL!$G183</f>
        <v>242</v>
      </c>
      <c r="G170" s="31">
        <f t="shared" si="2"/>
        <v>169</v>
      </c>
    </row>
    <row r="171" spans="1:7" ht="15.75">
      <c r="A171" s="8" t="str">
        <f>ALL!$A22</f>
        <v>Aledo</v>
      </c>
      <c r="B171" s="8" t="str">
        <f>ALL!$B22</f>
        <v>Riley Shryoc</v>
      </c>
      <c r="C171" s="9">
        <f>ALL!$C22</f>
        <v>76</v>
      </c>
      <c r="D171" s="9">
        <f>ALL!$D22</f>
        <v>82</v>
      </c>
      <c r="E171" s="9">
        <f>ALL!$F22</f>
        <v>84</v>
      </c>
      <c r="F171" s="9">
        <f>ALL!$G22</f>
        <v>242</v>
      </c>
      <c r="G171" s="31">
        <f t="shared" si="2"/>
        <v>169</v>
      </c>
    </row>
    <row r="172" spans="1:7" ht="15.75">
      <c r="A172" s="8" t="str">
        <f>ALL!$A120</f>
        <v>Flower Mound</v>
      </c>
      <c r="B172" s="8" t="str">
        <f>ALL!$B120</f>
        <v>Valentin Staubli</v>
      </c>
      <c r="C172" s="9">
        <f>ALL!$C120</f>
        <v>80</v>
      </c>
      <c r="D172" s="9">
        <f>ALL!$D120</f>
        <v>80</v>
      </c>
      <c r="E172" s="9">
        <f>ALL!$F120</f>
        <v>82</v>
      </c>
      <c r="F172" s="9">
        <f>ALL!$G120</f>
        <v>242</v>
      </c>
      <c r="G172" s="31">
        <f t="shared" si="2"/>
        <v>169</v>
      </c>
    </row>
    <row r="173" spans="1:7" ht="15.75">
      <c r="A173" s="8" t="str">
        <f>ALL!$A236</f>
        <v>Northwest</v>
      </c>
      <c r="B173" s="8" t="str">
        <f>ALL!$B236</f>
        <v>Cale Carr</v>
      </c>
      <c r="C173" s="9">
        <f>ALL!$C236</f>
        <v>87</v>
      </c>
      <c r="D173" s="9">
        <f>ALL!$D236</f>
        <v>80</v>
      </c>
      <c r="E173" s="9">
        <f>ALL!$F236</f>
        <v>75</v>
      </c>
      <c r="F173" s="9">
        <f>ALL!$G236</f>
        <v>242</v>
      </c>
      <c r="G173" s="31">
        <f t="shared" si="2"/>
        <v>169</v>
      </c>
    </row>
    <row r="174" spans="1:7" ht="15.75">
      <c r="A174" s="8" t="str">
        <f>ALL!$A208</f>
        <v>McKinney</v>
      </c>
      <c r="B174" s="8" t="str">
        <f>ALL!$B208</f>
        <v>Garrett Kelley</v>
      </c>
      <c r="C174" s="9">
        <f>ALL!$C208</f>
        <v>89</v>
      </c>
      <c r="D174" s="9">
        <f>ALL!$D208</f>
        <v>79</v>
      </c>
      <c r="E174" s="9">
        <f>ALL!$F208</f>
        <v>74</v>
      </c>
      <c r="F174" s="9">
        <f>ALL!$G208</f>
        <v>242</v>
      </c>
      <c r="G174" s="31">
        <f t="shared" si="2"/>
        <v>169</v>
      </c>
    </row>
    <row r="175" spans="1:7" ht="15.75">
      <c r="A175" s="8" t="str">
        <f>ALL!$A112</f>
        <v>Denton Ryan</v>
      </c>
      <c r="B175" s="8" t="str">
        <f>ALL!$B112</f>
        <v>Ryan Zimmer</v>
      </c>
      <c r="C175" s="9">
        <f>ALL!$C112</f>
        <v>84</v>
      </c>
      <c r="D175" s="9">
        <f>ALL!$D112</f>
        <v>74</v>
      </c>
      <c r="E175" s="9">
        <f>ALL!$F112</f>
        <v>85</v>
      </c>
      <c r="F175" s="9">
        <f>ALL!$G112</f>
        <v>243</v>
      </c>
      <c r="G175" s="31">
        <f t="shared" si="2"/>
        <v>174</v>
      </c>
    </row>
    <row r="176" spans="1:7" ht="15.75">
      <c r="A176" s="8" t="str">
        <f>ALL!$A137</f>
        <v>Grapevine</v>
      </c>
      <c r="B176" s="8" t="str">
        <f>ALL!$B137</f>
        <v>Will Hocker</v>
      </c>
      <c r="C176" s="9">
        <f>ALL!$C137</f>
        <v>78</v>
      </c>
      <c r="D176" s="9">
        <f>ALL!$D137</f>
        <v>81</v>
      </c>
      <c r="E176" s="9">
        <f>ALL!$F137</f>
        <v>84</v>
      </c>
      <c r="F176" s="9">
        <f>ALL!$G137</f>
        <v>243</v>
      </c>
      <c r="G176" s="31">
        <f t="shared" si="2"/>
        <v>174</v>
      </c>
    </row>
    <row r="177" spans="1:7" ht="15.75">
      <c r="A177" s="8" t="str">
        <f>ALL!$A95</f>
        <v>Clements</v>
      </c>
      <c r="B177" s="8" t="str">
        <f>ALL!$B95</f>
        <v>Jose Soto</v>
      </c>
      <c r="C177" s="9">
        <f>ALL!$C95</f>
        <v>84</v>
      </c>
      <c r="D177" s="9">
        <f>ALL!$D95</f>
        <v>78</v>
      </c>
      <c r="E177" s="9">
        <f>ALL!$F95</f>
        <v>81</v>
      </c>
      <c r="F177" s="9">
        <f>ALL!$G95</f>
        <v>243</v>
      </c>
      <c r="G177" s="31">
        <f t="shared" si="2"/>
        <v>174</v>
      </c>
    </row>
    <row r="178" spans="1:7" ht="15.75">
      <c r="A178" s="8" t="str">
        <f>ALL!$A76</f>
        <v>Central High</v>
      </c>
      <c r="B178" s="8" t="str">
        <f>ALL!$B76</f>
        <v>Trey Corder</v>
      </c>
      <c r="C178" s="9">
        <f>ALL!$C76</f>
        <v>78</v>
      </c>
      <c r="D178" s="9">
        <f>ALL!$D76</f>
        <v>83</v>
      </c>
      <c r="E178" s="9">
        <f>ALL!$F76</f>
        <v>83</v>
      </c>
      <c r="F178" s="9">
        <f>ALL!$G76</f>
        <v>244</v>
      </c>
      <c r="G178" s="31">
        <f t="shared" si="2"/>
        <v>177</v>
      </c>
    </row>
    <row r="179" spans="1:7" ht="15.75">
      <c r="A179" s="8" t="str">
        <f>ALL!$A274</f>
        <v>Prosper</v>
      </c>
      <c r="B179" s="8" t="str">
        <f>ALL!$B274</f>
        <v>Lucas Coapman</v>
      </c>
      <c r="C179" s="9">
        <f>ALL!$C274</f>
        <v>79</v>
      </c>
      <c r="D179" s="9">
        <f>ALL!$D274</f>
        <v>83</v>
      </c>
      <c r="E179" s="9">
        <f>ALL!$F274</f>
        <v>82</v>
      </c>
      <c r="F179" s="9">
        <f>ALL!$G274</f>
        <v>244</v>
      </c>
      <c r="G179" s="31">
        <f t="shared" si="2"/>
        <v>177</v>
      </c>
    </row>
    <row r="180" spans="1:7" ht="15.75">
      <c r="A180" s="8" t="str">
        <f>ALL!$A63</f>
        <v>Burleson Centennial</v>
      </c>
      <c r="B180" s="8" t="str">
        <f>ALL!$B63</f>
        <v>Cameron Maki</v>
      </c>
      <c r="C180" s="9">
        <f>ALL!$C63</f>
        <v>82</v>
      </c>
      <c r="D180" s="9">
        <f>ALL!$D63</f>
        <v>83</v>
      </c>
      <c r="E180" s="9">
        <f>ALL!$F63</f>
        <v>79</v>
      </c>
      <c r="F180" s="9">
        <f>ALL!$G63</f>
        <v>244</v>
      </c>
      <c r="G180" s="31">
        <f t="shared" si="2"/>
        <v>177</v>
      </c>
    </row>
    <row r="181" spans="1:7" ht="15.75">
      <c r="A181" s="8" t="str">
        <f>ALL!$A142</f>
        <v>Hebron</v>
      </c>
      <c r="B181" s="8" t="str">
        <f>ALL!$B142</f>
        <v>Leighton Webster</v>
      </c>
      <c r="C181" s="9">
        <f>ALL!$C142</f>
        <v>78</v>
      </c>
      <c r="D181" s="9">
        <f>ALL!$D142</f>
        <v>78</v>
      </c>
      <c r="E181" s="9">
        <f>ALL!$F142</f>
        <v>89</v>
      </c>
      <c r="F181" s="9">
        <f>ALL!$G142</f>
        <v>245</v>
      </c>
      <c r="G181" s="31">
        <f t="shared" si="2"/>
        <v>180</v>
      </c>
    </row>
    <row r="182" spans="1:7" ht="15.75">
      <c r="A182" s="8" t="str">
        <f>ALL!$A207</f>
        <v>McKinney</v>
      </c>
      <c r="B182" s="8" t="str">
        <f>ALL!$B207</f>
        <v>Spencer Dillard</v>
      </c>
      <c r="C182" s="9">
        <f>ALL!$C207</f>
        <v>74</v>
      </c>
      <c r="D182" s="9">
        <f>ALL!$D207</f>
        <v>83</v>
      </c>
      <c r="E182" s="9">
        <f>ALL!$F207</f>
        <v>88</v>
      </c>
      <c r="F182" s="9">
        <f>ALL!$G207</f>
        <v>245</v>
      </c>
      <c r="G182" s="31">
        <f t="shared" si="2"/>
        <v>180</v>
      </c>
    </row>
    <row r="183" spans="1:7" ht="15.75">
      <c r="A183" s="8" t="str">
        <f>ALL!$A100</f>
        <v>Coppell</v>
      </c>
      <c r="B183" s="8" t="str">
        <f>ALL!$B100</f>
        <v>Frank Gerome</v>
      </c>
      <c r="C183" s="9">
        <f>ALL!$C100</f>
        <v>80</v>
      </c>
      <c r="D183" s="9">
        <f>ALL!$D100</f>
        <v>79</v>
      </c>
      <c r="E183" s="9">
        <f>ALL!$F100</f>
        <v>86</v>
      </c>
      <c r="F183" s="9">
        <f>ALL!$G100</f>
        <v>245</v>
      </c>
      <c r="G183" s="31">
        <f t="shared" si="2"/>
        <v>180</v>
      </c>
    </row>
    <row r="184" spans="1:7" ht="15.75">
      <c r="A184" s="8" t="str">
        <f>ALL!$A225</f>
        <v>Midland</v>
      </c>
      <c r="B184" s="8" t="str">
        <f>ALL!$B225</f>
        <v>Jake Gilmore</v>
      </c>
      <c r="C184" s="9">
        <f>ALL!$C225</f>
        <v>80</v>
      </c>
      <c r="D184" s="9">
        <f>ALL!$D225</f>
        <v>79</v>
      </c>
      <c r="E184" s="9">
        <f>ALL!$F225</f>
        <v>86</v>
      </c>
      <c r="F184" s="9">
        <f>ALL!$G225</f>
        <v>245</v>
      </c>
      <c r="G184" s="31">
        <f t="shared" si="2"/>
        <v>180</v>
      </c>
    </row>
    <row r="185" spans="1:7" ht="15.75">
      <c r="A185" s="8" t="str">
        <f>ALL!$A217</f>
        <v>McKinney North</v>
      </c>
      <c r="B185" s="8" t="str">
        <f>ALL!$B217</f>
        <v>Zach Anderson</v>
      </c>
      <c r="C185" s="9">
        <f>ALL!$C217</f>
        <v>86</v>
      </c>
      <c r="D185" s="9">
        <f>ALL!$D217</f>
        <v>76</v>
      </c>
      <c r="E185" s="9">
        <f>ALL!$F217</f>
        <v>83</v>
      </c>
      <c r="F185" s="9">
        <f>ALL!$G217</f>
        <v>245</v>
      </c>
      <c r="G185" s="31">
        <f t="shared" si="2"/>
        <v>180</v>
      </c>
    </row>
    <row r="186" spans="1:7" ht="15.75">
      <c r="A186" s="8" t="str">
        <f>ALL!$A297</f>
        <v>Stratford</v>
      </c>
      <c r="B186" s="8" t="str">
        <f>ALL!$B297</f>
        <v>Nick Hwang</v>
      </c>
      <c r="C186" s="9">
        <f>ALL!$C297</f>
        <v>86</v>
      </c>
      <c r="D186" s="9">
        <f>ALL!$D297</f>
        <v>79</v>
      </c>
      <c r="E186" s="9">
        <f>ALL!$F297</f>
        <v>80</v>
      </c>
      <c r="F186" s="9">
        <f>ALL!$G297</f>
        <v>245</v>
      </c>
      <c r="G186" s="31">
        <f t="shared" si="2"/>
        <v>180</v>
      </c>
    </row>
    <row r="187" spans="1:7" ht="15.75">
      <c r="A187" s="8" t="str">
        <f>ALL!$A141</f>
        <v>Hebron</v>
      </c>
      <c r="B187" s="8" t="str">
        <f>ALL!$B141</f>
        <v>Eric Seutter</v>
      </c>
      <c r="C187" s="9">
        <f>ALL!$C141</f>
        <v>82</v>
      </c>
      <c r="D187" s="9">
        <f>ALL!$D141</f>
        <v>85</v>
      </c>
      <c r="E187" s="9">
        <f>ALL!$F141</f>
        <v>78</v>
      </c>
      <c r="F187" s="9">
        <f>ALL!$G141</f>
        <v>245</v>
      </c>
      <c r="G187" s="31">
        <f t="shared" si="2"/>
        <v>180</v>
      </c>
    </row>
    <row r="188" spans="1:7" ht="15.75">
      <c r="A188" s="8" t="str">
        <f>ALL!$A124</f>
        <v>Frisco Centennial</v>
      </c>
      <c r="B188" s="8" t="str">
        <f>ALL!$B124</f>
        <v>Ashvin Asava</v>
      </c>
      <c r="C188" s="9">
        <f>ALL!$C124</f>
        <v>81</v>
      </c>
      <c r="D188" s="9">
        <f>ALL!$D124</f>
        <v>79</v>
      </c>
      <c r="E188" s="9">
        <f>ALL!$F124</f>
        <v>86</v>
      </c>
      <c r="F188" s="9">
        <f>ALL!$G124</f>
        <v>246</v>
      </c>
      <c r="G188" s="31">
        <f t="shared" si="2"/>
        <v>187</v>
      </c>
    </row>
    <row r="189" spans="1:7" ht="15.75">
      <c r="A189" s="8" t="str">
        <f>ALL!$A99</f>
        <v>Coppell</v>
      </c>
      <c r="B189" s="8" t="str">
        <f>ALL!$B99</f>
        <v>Travis Underwood</v>
      </c>
      <c r="C189" s="9">
        <f>ALL!$C99</f>
        <v>82</v>
      </c>
      <c r="D189" s="9">
        <f>ALL!$D99</f>
        <v>81</v>
      </c>
      <c r="E189" s="9">
        <f>ALL!$F99</f>
        <v>83</v>
      </c>
      <c r="F189" s="9">
        <f>ALL!$G99</f>
        <v>246</v>
      </c>
      <c r="G189" s="31">
        <f t="shared" si="2"/>
        <v>187</v>
      </c>
    </row>
    <row r="190" spans="1:7" ht="15.75">
      <c r="A190" s="8" t="str">
        <f>ALL!$A248</f>
        <v>Pearce</v>
      </c>
      <c r="B190" s="8" t="str">
        <f>ALL!$B248</f>
        <v>Travis Bannon</v>
      </c>
      <c r="C190" s="9">
        <f>ALL!$C248</f>
        <v>82</v>
      </c>
      <c r="D190" s="9">
        <f>ALL!$D248</f>
        <v>81</v>
      </c>
      <c r="E190" s="9">
        <f>ALL!$F248</f>
        <v>83</v>
      </c>
      <c r="F190" s="9">
        <f>ALL!$G248</f>
        <v>246</v>
      </c>
      <c r="G190" s="31">
        <f t="shared" si="2"/>
        <v>187</v>
      </c>
    </row>
    <row r="191" spans="1:7" ht="15.75">
      <c r="A191" s="8" t="str">
        <f>ALL!$A261</f>
        <v>Plano East</v>
      </c>
      <c r="B191" s="8" t="str">
        <f>ALL!$B261</f>
        <v>Garret Smith</v>
      </c>
      <c r="C191" s="9">
        <f>ALL!$C261</f>
        <v>82</v>
      </c>
      <c r="D191" s="9">
        <f>ALL!$D261</f>
        <v>82</v>
      </c>
      <c r="E191" s="9">
        <f>ALL!$F261</f>
        <v>82</v>
      </c>
      <c r="F191" s="9">
        <f>ALL!$G261</f>
        <v>246</v>
      </c>
      <c r="G191" s="31">
        <f t="shared" si="2"/>
        <v>187</v>
      </c>
    </row>
    <row r="192" spans="1:7" ht="15.75">
      <c r="A192" s="8" t="str">
        <f>ALL!$A18</f>
        <v>Alamo Heights</v>
      </c>
      <c r="B192" s="8" t="str">
        <f>ALL!$B18</f>
        <v>John Kellum</v>
      </c>
      <c r="C192" s="9">
        <f>ALL!$C18</f>
        <v>86</v>
      </c>
      <c r="D192" s="9">
        <f>ALL!$D18</f>
        <v>80</v>
      </c>
      <c r="E192" s="9">
        <f>ALL!$F18</f>
        <v>80</v>
      </c>
      <c r="F192" s="9">
        <f>ALL!$G18</f>
        <v>246</v>
      </c>
      <c r="G192" s="31">
        <f t="shared" si="2"/>
        <v>187</v>
      </c>
    </row>
    <row r="193" spans="1:7" ht="15.75">
      <c r="A193" s="8" t="str">
        <f>ALL!$A145</f>
        <v>Hill School</v>
      </c>
      <c r="B193" s="8" t="str">
        <f>ALL!$B145</f>
        <v>Aaron Errico</v>
      </c>
      <c r="C193" s="9">
        <f>ALL!$C145</f>
        <v>83</v>
      </c>
      <c r="D193" s="9">
        <f>ALL!$D145</f>
        <v>86</v>
      </c>
      <c r="E193" s="9">
        <f>ALL!$F145</f>
        <v>77</v>
      </c>
      <c r="F193" s="9">
        <f>ALL!$G145</f>
        <v>246</v>
      </c>
      <c r="G193" s="31">
        <f t="shared" si="2"/>
        <v>187</v>
      </c>
    </row>
    <row r="194" spans="1:7" ht="15.75">
      <c r="A194" s="8" t="str">
        <f>ALL!$A28</f>
        <v>Allen</v>
      </c>
      <c r="B194" s="8" t="str">
        <f>ALL!$B27</f>
        <v>Chris Ayres</v>
      </c>
      <c r="C194" s="9">
        <f>ALL!$C27</f>
        <v>81</v>
      </c>
      <c r="D194" s="9">
        <f>ALL!$D27</f>
        <v>86</v>
      </c>
      <c r="E194" s="9">
        <f>ALL!$F27</f>
        <v>80</v>
      </c>
      <c r="F194" s="9">
        <f>ALL!$G27</f>
        <v>247</v>
      </c>
      <c r="G194" s="31">
        <f aca="true" t="shared" si="3" ref="G194:G257">IF(F194="0","0",RANK(F194,F$2:F$260,1))</f>
        <v>193</v>
      </c>
    </row>
    <row r="195" spans="1:7" ht="15.75">
      <c r="A195" s="8" t="str">
        <f>ALL!$A74</f>
        <v>Central High</v>
      </c>
      <c r="B195" s="8" t="str">
        <f>ALL!$B74</f>
        <v>Nathan Pomroy</v>
      </c>
      <c r="C195" s="9">
        <f>ALL!$C64</f>
        <v>81</v>
      </c>
      <c r="D195" s="9">
        <f>ALL!$D74</f>
        <v>83</v>
      </c>
      <c r="E195" s="9">
        <f>ALL!$F74</f>
        <v>80</v>
      </c>
      <c r="F195" s="9">
        <f>ALL!$G74</f>
        <v>247</v>
      </c>
      <c r="G195" s="31">
        <f t="shared" si="3"/>
        <v>193</v>
      </c>
    </row>
    <row r="196" spans="1:7" ht="15.75">
      <c r="A196" s="8" t="str">
        <f>ALL!$A259</f>
        <v>Plano East</v>
      </c>
      <c r="B196" s="8" t="str">
        <f>ALL!$B259</f>
        <v>Mehtaab Brar</v>
      </c>
      <c r="C196" s="9">
        <f>ALL!$C259</f>
        <v>87</v>
      </c>
      <c r="D196" s="9">
        <f>ALL!$D259</f>
        <v>81</v>
      </c>
      <c r="E196" s="9">
        <f>ALL!$F259</f>
        <v>79</v>
      </c>
      <c r="F196" s="9">
        <f>ALL!$G259</f>
        <v>247</v>
      </c>
      <c r="G196" s="31">
        <f t="shared" si="3"/>
        <v>193</v>
      </c>
    </row>
    <row r="197" spans="1:7" ht="15.75">
      <c r="A197" s="8" t="str">
        <f>ALL!$A278</f>
        <v>Randall</v>
      </c>
      <c r="B197" s="8" t="str">
        <f>ALL!$B278</f>
        <v>Coulter Wiley</v>
      </c>
      <c r="C197" s="9">
        <f>ALL!$C278</f>
        <v>87</v>
      </c>
      <c r="D197" s="9">
        <f>ALL!$D278</f>
        <v>84</v>
      </c>
      <c r="E197" s="9">
        <f>ALL!$F278</f>
        <v>77</v>
      </c>
      <c r="F197" s="9">
        <f>ALL!$G278</f>
        <v>248</v>
      </c>
      <c r="G197" s="31">
        <f t="shared" si="3"/>
        <v>196</v>
      </c>
    </row>
    <row r="198" spans="1:7" ht="15.75">
      <c r="A198" s="8" t="str">
        <f>ALL!$A174</f>
        <v>Leander</v>
      </c>
      <c r="B198" s="8" t="str">
        <f>ALL!$B174</f>
        <v>Stephen Walkowski</v>
      </c>
      <c r="C198" s="9">
        <f>ALL!$C174</f>
        <v>87</v>
      </c>
      <c r="D198" s="9">
        <f>ALL!$D174</f>
        <v>78</v>
      </c>
      <c r="E198" s="9">
        <f>ALL!$F174</f>
        <v>84</v>
      </c>
      <c r="F198" s="9">
        <f>ALL!$G174</f>
        <v>249</v>
      </c>
      <c r="G198" s="31">
        <f t="shared" si="3"/>
        <v>197</v>
      </c>
    </row>
    <row r="199" spans="1:7" ht="15.75">
      <c r="A199" s="8" t="str">
        <f>ALL!$A273</f>
        <v>Prosper</v>
      </c>
      <c r="B199" s="8" t="str">
        <f>ALL!$B273</f>
        <v>Jantzen Miserak</v>
      </c>
      <c r="C199" s="9">
        <f>ALL!$C273</f>
        <v>82</v>
      </c>
      <c r="D199" s="9">
        <f>ALL!$D273</f>
        <v>86</v>
      </c>
      <c r="E199" s="9">
        <f>ALL!$F273</f>
        <v>81</v>
      </c>
      <c r="F199" s="9">
        <f>ALL!$G273</f>
        <v>249</v>
      </c>
      <c r="G199" s="31">
        <f t="shared" si="3"/>
        <v>197</v>
      </c>
    </row>
    <row r="200" spans="1:7" ht="15.75">
      <c r="A200" s="8" t="str">
        <f>ALL!$A75</f>
        <v>Central High</v>
      </c>
      <c r="B200" s="8" t="str">
        <f>ALL!$B75</f>
        <v>David Reyes</v>
      </c>
      <c r="C200" s="9">
        <f>ALL!$C75</f>
        <v>82</v>
      </c>
      <c r="D200" s="9">
        <f>ALL!$D75</f>
        <v>83</v>
      </c>
      <c r="E200" s="9">
        <f>ALL!$F75</f>
        <v>85</v>
      </c>
      <c r="F200" s="9">
        <f>ALL!$G75</f>
        <v>250</v>
      </c>
      <c r="G200" s="31">
        <f t="shared" si="3"/>
        <v>199</v>
      </c>
    </row>
    <row r="201" spans="1:7" ht="15.75">
      <c r="A201" s="8" t="str">
        <f>ALL!$A51</f>
        <v>Arlington Heights</v>
      </c>
      <c r="B201" s="8" t="str">
        <f>ALL!$B51</f>
        <v>Zach Cole</v>
      </c>
      <c r="C201" s="9">
        <f>ALL!$C51</f>
        <v>83</v>
      </c>
      <c r="D201" s="9">
        <f>ALL!$D51</f>
        <v>85</v>
      </c>
      <c r="E201" s="9">
        <f>ALL!$F51</f>
        <v>82</v>
      </c>
      <c r="F201" s="9">
        <f>ALL!$G51</f>
        <v>250</v>
      </c>
      <c r="G201" s="31">
        <f t="shared" si="3"/>
        <v>199</v>
      </c>
    </row>
    <row r="202" spans="1:7" ht="15.75">
      <c r="A202" s="8" t="str">
        <f>ALL!$A136</f>
        <v>Grapevine</v>
      </c>
      <c r="B202" s="8" t="str">
        <f>ALL!$B136</f>
        <v>Ben Giles</v>
      </c>
      <c r="C202" s="9">
        <f>ALL!$C136</f>
        <v>92</v>
      </c>
      <c r="D202" s="9">
        <f>ALL!$D136</f>
        <v>74</v>
      </c>
      <c r="E202" s="9">
        <f>ALL!$F136</f>
        <v>85</v>
      </c>
      <c r="F202" s="9">
        <f>ALL!$G136</f>
        <v>251</v>
      </c>
      <c r="G202" s="31">
        <f t="shared" si="3"/>
        <v>201</v>
      </c>
    </row>
    <row r="203" spans="1:7" ht="15.75">
      <c r="A203" s="8" t="str">
        <f>ALL!$A146</f>
        <v>Hill School</v>
      </c>
      <c r="B203" s="8" t="str">
        <f>ALL!$B146</f>
        <v>Andrew Errico</v>
      </c>
      <c r="C203" s="9">
        <f>ALL!$C146</f>
        <v>85</v>
      </c>
      <c r="D203" s="9">
        <f>ALL!$D146</f>
        <v>85</v>
      </c>
      <c r="E203" s="9">
        <f>ALL!$F146</f>
        <v>81</v>
      </c>
      <c r="F203" s="9">
        <f>ALL!$G146</f>
        <v>251</v>
      </c>
      <c r="G203" s="31">
        <f t="shared" si="3"/>
        <v>201</v>
      </c>
    </row>
    <row r="204" spans="1:7" ht="15.75">
      <c r="A204" s="8" t="str">
        <f>ALL!$A262</f>
        <v>Plano East</v>
      </c>
      <c r="B204" s="8" t="str">
        <f>ALL!$B262</f>
        <v>Fatheh Cheema</v>
      </c>
      <c r="C204" s="9">
        <f>ALL!$C262</f>
        <v>87</v>
      </c>
      <c r="D204" s="9">
        <f>ALL!$D262</f>
        <v>84</v>
      </c>
      <c r="E204" s="9">
        <f>ALL!$F262</f>
        <v>80</v>
      </c>
      <c r="F204" s="9">
        <f>ALL!$G262</f>
        <v>251</v>
      </c>
      <c r="G204" s="31">
        <f t="shared" si="3"/>
        <v>201</v>
      </c>
    </row>
    <row r="205" spans="1:7" ht="15.75">
      <c r="A205" s="8" t="str">
        <f>ALL!$A238</f>
        <v>Northwest</v>
      </c>
      <c r="B205" s="8" t="str">
        <f>ALL!$B238</f>
        <v>Sam Barsanti</v>
      </c>
      <c r="C205" s="9">
        <f>ALL!$C238</f>
        <v>80</v>
      </c>
      <c r="D205" s="9">
        <f>ALL!$D238</f>
        <v>86</v>
      </c>
      <c r="E205" s="9">
        <f>ALL!$F238</f>
        <v>86</v>
      </c>
      <c r="F205" s="9">
        <f>ALL!$G238</f>
        <v>252</v>
      </c>
      <c r="G205" s="31">
        <f t="shared" si="3"/>
        <v>204</v>
      </c>
    </row>
    <row r="206" spans="1:7" ht="15.75">
      <c r="A206" s="8" t="str">
        <f>ALL!$A52</f>
        <v>Arlington Heights</v>
      </c>
      <c r="B206" s="8" t="str">
        <f>ALL!$B52</f>
        <v>Tanner Pursley</v>
      </c>
      <c r="C206" s="9">
        <f>ALL!$C52</f>
        <v>80</v>
      </c>
      <c r="D206" s="9">
        <f>ALL!$D52</f>
        <v>87</v>
      </c>
      <c r="E206" s="9">
        <f>ALL!$F52</f>
        <v>85</v>
      </c>
      <c r="F206" s="9">
        <f>ALL!$G52</f>
        <v>252</v>
      </c>
      <c r="G206" s="31">
        <f t="shared" si="3"/>
        <v>204</v>
      </c>
    </row>
    <row r="207" spans="1:7" ht="15.75">
      <c r="A207" s="8" t="str">
        <f>ALL!$A260</f>
        <v>Plano East</v>
      </c>
      <c r="B207" s="8" t="str">
        <f>ALL!$B260</f>
        <v>Thomas Frankovich</v>
      </c>
      <c r="C207" s="9">
        <f>ALL!$C260</f>
        <v>85</v>
      </c>
      <c r="D207" s="9">
        <f>ALL!$D260</f>
        <v>82</v>
      </c>
      <c r="E207" s="9">
        <f>ALL!$F260</f>
        <v>85</v>
      </c>
      <c r="F207" s="9">
        <f>ALL!$G260</f>
        <v>252</v>
      </c>
      <c r="G207" s="31">
        <f t="shared" si="3"/>
        <v>204</v>
      </c>
    </row>
    <row r="208" spans="1:7" ht="15.75">
      <c r="A208" s="8" t="str">
        <f>ALL!$A101</f>
        <v>Coppell</v>
      </c>
      <c r="B208" s="8" t="str">
        <f>ALL!$B101</f>
        <v>Matt Little</v>
      </c>
      <c r="C208" s="9">
        <f>ALL!$C101</f>
        <v>81</v>
      </c>
      <c r="D208" s="9">
        <f>ALL!$D101</f>
        <v>87</v>
      </c>
      <c r="E208" s="9">
        <f>ALL!$F101</f>
        <v>84</v>
      </c>
      <c r="F208" s="9">
        <f>ALL!$G101</f>
        <v>252</v>
      </c>
      <c r="G208" s="31">
        <f t="shared" si="3"/>
        <v>204</v>
      </c>
    </row>
    <row r="209" spans="1:7" ht="15.75">
      <c r="A209" s="8" t="str">
        <f>ALL!$A83</f>
        <v>Champion</v>
      </c>
      <c r="B209" s="8" t="str">
        <f>ALL!$B83</f>
        <v>Drew Defendorf</v>
      </c>
      <c r="C209" s="9">
        <f>ALL!$C83</f>
        <v>87</v>
      </c>
      <c r="D209" s="9">
        <f>ALL!$D83</f>
        <v>81</v>
      </c>
      <c r="E209" s="9">
        <f>ALL!$F83</f>
        <v>84</v>
      </c>
      <c r="F209" s="9">
        <f>ALL!$G83</f>
        <v>252</v>
      </c>
      <c r="G209" s="31">
        <f t="shared" si="3"/>
        <v>204</v>
      </c>
    </row>
    <row r="210" spans="1:7" ht="15.75">
      <c r="A210" s="8" t="str">
        <f>ALL!$A111</f>
        <v>Denton Ryan</v>
      </c>
      <c r="B210" s="8" t="str">
        <f>ALL!$B111</f>
        <v>Cody McBee</v>
      </c>
      <c r="C210" s="9">
        <f>ALL!$C111</f>
        <v>85</v>
      </c>
      <c r="D210" s="9">
        <f>ALL!$D111</f>
        <v>84</v>
      </c>
      <c r="E210" s="9">
        <f>ALL!$F111</f>
        <v>83</v>
      </c>
      <c r="F210" s="9">
        <f>ALL!$G111</f>
        <v>252</v>
      </c>
      <c r="G210" s="31">
        <f t="shared" si="3"/>
        <v>204</v>
      </c>
    </row>
    <row r="211" spans="1:7" ht="15.75">
      <c r="A211" s="8" t="str">
        <f>ALL!$A42</f>
        <v>Amarillo Tascosa</v>
      </c>
      <c r="B211" s="8" t="str">
        <f>ALL!$B42</f>
        <v>David Bruton</v>
      </c>
      <c r="C211" s="9">
        <f>ALL!$C42</f>
        <v>87</v>
      </c>
      <c r="D211" s="9">
        <f>ALL!$D42</f>
        <v>81</v>
      </c>
      <c r="E211" s="9">
        <f>ALL!$F42</f>
        <v>85</v>
      </c>
      <c r="F211" s="9">
        <f>ALL!$G42</f>
        <v>253</v>
      </c>
      <c r="G211" s="31">
        <f t="shared" si="3"/>
        <v>210</v>
      </c>
    </row>
    <row r="212" spans="1:7" ht="15.75">
      <c r="A212" s="8" t="str">
        <f>ALL!$A5</f>
        <v>A&amp;M Consolidated</v>
      </c>
      <c r="B212" s="8" t="str">
        <f>ALL!$B5</f>
        <v>Lang Perdue</v>
      </c>
      <c r="C212" s="9">
        <f>ALL!$C5</f>
        <v>85</v>
      </c>
      <c r="D212" s="9">
        <f>ALL!$D5</f>
        <v>85</v>
      </c>
      <c r="E212" s="9">
        <f>ALL!$F5</f>
        <v>83</v>
      </c>
      <c r="F212" s="9">
        <f>ALL!$G5</f>
        <v>253</v>
      </c>
      <c r="G212" s="31">
        <f t="shared" si="3"/>
        <v>210</v>
      </c>
    </row>
    <row r="213" spans="1:7" ht="15.75">
      <c r="A213" s="8" t="str">
        <f>ALL!$A143</f>
        <v>Hebron</v>
      </c>
      <c r="B213" s="8" t="str">
        <f>ALL!$B143</f>
        <v>Jordan Anchundia</v>
      </c>
      <c r="C213" s="9">
        <f>ALL!$C143</f>
        <v>88</v>
      </c>
      <c r="D213" s="9">
        <f>ALL!$D143</f>
        <v>82</v>
      </c>
      <c r="E213" s="9">
        <f>ALL!$F143</f>
        <v>83</v>
      </c>
      <c r="F213" s="9">
        <f>ALL!$G143</f>
        <v>253</v>
      </c>
      <c r="G213" s="31">
        <f t="shared" si="3"/>
        <v>210</v>
      </c>
    </row>
    <row r="214" spans="1:7" ht="15.75">
      <c r="A214" s="8" t="str">
        <f>ALL!$A102</f>
        <v>Coppell</v>
      </c>
      <c r="B214" s="8" t="str">
        <f>ALL!$B102</f>
        <v>Tanner McCord</v>
      </c>
      <c r="C214" s="9">
        <f>ALL!$C102</f>
        <v>94</v>
      </c>
      <c r="D214" s="9">
        <f>ALL!$D102</f>
        <v>81</v>
      </c>
      <c r="E214" s="9">
        <f>ALL!$F102</f>
        <v>78</v>
      </c>
      <c r="F214" s="9">
        <f>ALL!$G102</f>
        <v>253</v>
      </c>
      <c r="G214" s="31">
        <f t="shared" si="3"/>
        <v>210</v>
      </c>
    </row>
    <row r="215" spans="1:7" ht="15.75">
      <c r="A215" s="8" t="str">
        <f>ALL!$A277</f>
        <v>Randall</v>
      </c>
      <c r="B215" s="8" t="str">
        <f>ALL!$B277</f>
        <v>Clay Lankford</v>
      </c>
      <c r="C215" s="9">
        <f>ALL!$C277</f>
        <v>89</v>
      </c>
      <c r="D215" s="9">
        <f>ALL!$D277</f>
        <v>85</v>
      </c>
      <c r="E215" s="9">
        <f>ALL!$F277</f>
        <v>80</v>
      </c>
      <c r="F215" s="9">
        <f>ALL!$G277</f>
        <v>254</v>
      </c>
      <c r="G215" s="31">
        <f t="shared" si="3"/>
        <v>214</v>
      </c>
    </row>
    <row r="216" spans="1:7" ht="15.75">
      <c r="A216" s="8" t="str">
        <f>ALL!$A84</f>
        <v>Champion</v>
      </c>
      <c r="B216" s="8" t="str">
        <f>ALL!$B84</f>
        <v>Louis Barnes</v>
      </c>
      <c r="C216" s="9">
        <f>ALL!$C84</f>
        <v>93</v>
      </c>
      <c r="D216" s="9">
        <f>ALL!$D84</f>
        <v>82</v>
      </c>
      <c r="E216" s="9">
        <f>ALL!$F84</f>
        <v>79</v>
      </c>
      <c r="F216" s="9">
        <f>ALL!$G84</f>
        <v>254</v>
      </c>
      <c r="G216" s="31">
        <f t="shared" si="3"/>
        <v>214</v>
      </c>
    </row>
    <row r="217" spans="1:7" ht="15.75">
      <c r="A217" s="8" t="str">
        <f>ALL!$A199</f>
        <v>Martin</v>
      </c>
      <c r="B217" s="8" t="str">
        <f>ALL!$B199</f>
        <v>Adam Dreiling</v>
      </c>
      <c r="C217" s="9">
        <f>ALL!$C199</f>
        <v>86</v>
      </c>
      <c r="D217" s="9">
        <f>ALL!$D199</f>
        <v>84</v>
      </c>
      <c r="E217" s="9">
        <f>ALL!$F199</f>
        <v>85</v>
      </c>
      <c r="F217" s="9">
        <f>ALL!$G199</f>
        <v>255</v>
      </c>
      <c r="G217" s="31">
        <f t="shared" si="3"/>
        <v>216</v>
      </c>
    </row>
    <row r="218" spans="1:7" ht="15.75">
      <c r="A218" s="8" t="str">
        <f>ALL!$A224</f>
        <v>Midland</v>
      </c>
      <c r="B218" s="8" t="str">
        <f>ALL!$B224</f>
        <v>Chris Terebessy</v>
      </c>
      <c r="C218" s="9">
        <f>ALL!$C224</f>
        <v>87</v>
      </c>
      <c r="D218" s="9">
        <f>ALL!$D224</f>
        <v>83</v>
      </c>
      <c r="E218" s="9">
        <f>ALL!$F224</f>
        <v>85</v>
      </c>
      <c r="F218" s="9">
        <f>ALL!$G224</f>
        <v>255</v>
      </c>
      <c r="G218" s="31">
        <f t="shared" si="3"/>
        <v>216</v>
      </c>
    </row>
    <row r="219" spans="1:7" ht="15.75">
      <c r="A219" s="8" t="str">
        <f>ALL!$A165</f>
        <v>Lake Highlands</v>
      </c>
      <c r="B219" s="8" t="str">
        <f>ALL!$B165</f>
        <v>Parker Morgan</v>
      </c>
      <c r="C219" s="9">
        <f>ALL!$C165</f>
        <v>92</v>
      </c>
      <c r="D219" s="9">
        <f>ALL!$D165</f>
        <v>79</v>
      </c>
      <c r="E219" s="9">
        <f>ALL!$F165</f>
        <v>84</v>
      </c>
      <c r="F219" s="9">
        <f>ALL!$G165</f>
        <v>255</v>
      </c>
      <c r="G219" s="31">
        <f t="shared" si="3"/>
        <v>216</v>
      </c>
    </row>
    <row r="220" spans="1:7" ht="15.75">
      <c r="A220" s="8" t="str">
        <f>ALL!$A105</f>
        <v>Denton Guyer High</v>
      </c>
      <c r="B220" s="8" t="str">
        <f>ALL!$B105</f>
        <v>Brady Hanley</v>
      </c>
      <c r="C220" s="9">
        <f>ALL!$C105</f>
        <v>85</v>
      </c>
      <c r="D220" s="9">
        <f>ALL!$D105</f>
        <v>87</v>
      </c>
      <c r="E220" s="9">
        <f>ALL!$F105</f>
        <v>83</v>
      </c>
      <c r="F220" s="9">
        <f>ALL!$G105</f>
        <v>255</v>
      </c>
      <c r="G220" s="31">
        <f t="shared" si="3"/>
        <v>216</v>
      </c>
    </row>
    <row r="221" spans="1:7" ht="15.75">
      <c r="A221" s="8" t="str">
        <f>ALL!$A65</f>
        <v>Burleson Centennial</v>
      </c>
      <c r="B221" s="8" t="str">
        <f>ALL!$B65</f>
        <v>Brighan Beaty</v>
      </c>
      <c r="C221" s="9">
        <f>ALL!$C57</f>
        <v>74</v>
      </c>
      <c r="D221" s="9">
        <f>ALL!$D65</f>
        <v>85</v>
      </c>
      <c r="E221" s="9">
        <f>ALL!$F65</f>
        <v>90</v>
      </c>
      <c r="F221" s="9">
        <f>ALL!$G65</f>
        <v>256</v>
      </c>
      <c r="G221" s="31">
        <f t="shared" si="3"/>
        <v>220</v>
      </c>
    </row>
    <row r="222" spans="1:7" ht="15.75">
      <c r="A222" s="8" t="str">
        <f>ALL!$A12</f>
        <v>Abilene Cooper</v>
      </c>
      <c r="B222" s="8" t="str">
        <f>ALL!$B12</f>
        <v>Sam Membrila</v>
      </c>
      <c r="C222" s="9">
        <f>ALL!$C12</f>
        <v>84</v>
      </c>
      <c r="D222" s="9">
        <f>ALL!$D12</f>
        <v>88</v>
      </c>
      <c r="E222" s="9">
        <f>ALL!$F12</f>
        <v>84</v>
      </c>
      <c r="F222" s="9">
        <f>ALL!$G12</f>
        <v>256</v>
      </c>
      <c r="G222" s="31">
        <f t="shared" si="3"/>
        <v>220</v>
      </c>
    </row>
    <row r="223" spans="1:7" ht="15.75">
      <c r="A223" s="8" t="str">
        <f>ALL!$A184</f>
        <v>Lufkin</v>
      </c>
      <c r="B223" s="8" t="str">
        <f>ALL!$B184</f>
        <v>Jacob Ellis</v>
      </c>
      <c r="C223" s="9">
        <f>ALL!$C184</f>
        <v>81</v>
      </c>
      <c r="D223" s="9">
        <f>ALL!$D184</f>
        <v>92</v>
      </c>
      <c r="E223" s="9">
        <f>ALL!$F184</f>
        <v>83</v>
      </c>
      <c r="F223" s="9">
        <f>ALL!$G184</f>
        <v>256</v>
      </c>
      <c r="G223" s="31">
        <f t="shared" si="3"/>
        <v>220</v>
      </c>
    </row>
    <row r="224" spans="1:7" ht="15.75">
      <c r="A224" s="8" t="str">
        <f>ALL!$A77</f>
        <v>Central High</v>
      </c>
      <c r="B224" s="8" t="str">
        <f>ALL!$B77</f>
        <v>Braxton Brayden</v>
      </c>
      <c r="C224" s="9">
        <f>ALL!$C77</f>
        <v>88</v>
      </c>
      <c r="D224" s="9">
        <f>ALL!$D77</f>
        <v>83</v>
      </c>
      <c r="E224" s="9">
        <f>ALL!$F77</f>
        <v>87</v>
      </c>
      <c r="F224" s="9">
        <f>ALL!$G77</f>
        <v>258</v>
      </c>
      <c r="G224" s="31">
        <f t="shared" si="3"/>
        <v>223</v>
      </c>
    </row>
    <row r="225" spans="1:7" ht="15.75">
      <c r="A225" s="8" t="str">
        <f>ALL!$A106</f>
        <v>Denton Guyer High</v>
      </c>
      <c r="B225" s="8" t="str">
        <f>ALL!$B106</f>
        <v>Josh Forrest</v>
      </c>
      <c r="C225" s="9">
        <f>ALL!$C106</f>
        <v>85</v>
      </c>
      <c r="D225" s="9">
        <f>ALL!$D106</f>
        <v>86</v>
      </c>
      <c r="E225" s="9">
        <f>ALL!$F106</f>
        <v>88</v>
      </c>
      <c r="F225" s="9">
        <f>ALL!$G106</f>
        <v>259</v>
      </c>
      <c r="G225" s="31">
        <f t="shared" si="3"/>
        <v>224</v>
      </c>
    </row>
    <row r="226" spans="1:7" ht="15.75">
      <c r="A226" s="8" t="str">
        <f>ALL!$A280</f>
        <v>Randall</v>
      </c>
      <c r="B226" s="8" t="str">
        <f>ALL!$B280</f>
        <v>Jared Jennings</v>
      </c>
      <c r="C226" s="9">
        <f>ALL!$C280</f>
        <v>87</v>
      </c>
      <c r="D226" s="9">
        <f>ALL!$D280</f>
        <v>88</v>
      </c>
      <c r="E226" s="9">
        <f>ALL!$F280</f>
        <v>84</v>
      </c>
      <c r="F226" s="9">
        <f>ALL!$G280</f>
        <v>259</v>
      </c>
      <c r="G226" s="31">
        <f t="shared" si="3"/>
        <v>224</v>
      </c>
    </row>
    <row r="227" spans="1:7" ht="15.75">
      <c r="A227" s="8" t="str">
        <f>ALL!$A177</f>
        <v>Leander</v>
      </c>
      <c r="B227" s="8" t="str">
        <f>ALL!$B177</f>
        <v>Justin Whitaker</v>
      </c>
      <c r="C227" s="9">
        <f>ALL!$C177</f>
        <v>94</v>
      </c>
      <c r="D227" s="9">
        <f>ALL!$D177</f>
        <v>82</v>
      </c>
      <c r="E227" s="9">
        <f>ALL!$F177</f>
        <v>83</v>
      </c>
      <c r="F227" s="9">
        <f>ALL!$G177</f>
        <v>259</v>
      </c>
      <c r="G227" s="31">
        <f t="shared" si="3"/>
        <v>224</v>
      </c>
    </row>
    <row r="228" spans="1:7" ht="15.75">
      <c r="A228" s="8" t="str">
        <f>ALL!$A220</f>
        <v>McKinney North</v>
      </c>
      <c r="B228" s="8" t="str">
        <f>ALL!$B220</f>
        <v>Ryan Graham</v>
      </c>
      <c r="C228" s="9">
        <f>ALL!$C220</f>
        <v>92</v>
      </c>
      <c r="D228" s="9">
        <f>ALL!$D220</f>
        <v>80</v>
      </c>
      <c r="E228" s="9">
        <f>ALL!$F220</f>
        <v>88</v>
      </c>
      <c r="F228" s="9">
        <f>ALL!$G220</f>
        <v>260</v>
      </c>
      <c r="G228" s="31">
        <f t="shared" si="3"/>
        <v>227</v>
      </c>
    </row>
    <row r="229" spans="1:7" ht="15.75">
      <c r="A229" s="8" t="str">
        <f>ALL!$A247</f>
        <v>Pearce</v>
      </c>
      <c r="B229" s="8" t="str">
        <f>ALL!$B247</f>
        <v>Grant Owens</v>
      </c>
      <c r="C229" s="9">
        <f>ALL!$C247</f>
        <v>85</v>
      </c>
      <c r="D229" s="9">
        <f>ALL!$D247</f>
        <v>86</v>
      </c>
      <c r="E229" s="9">
        <f>ALL!$F247</f>
        <v>90</v>
      </c>
      <c r="F229" s="9">
        <f>ALL!$G247</f>
        <v>261</v>
      </c>
      <c r="G229" s="31">
        <f t="shared" si="3"/>
        <v>228</v>
      </c>
    </row>
    <row r="230" spans="1:7" ht="15.75">
      <c r="A230" s="8" t="str">
        <f>ALL!$A107</f>
        <v>Denton Guyer High</v>
      </c>
      <c r="B230" s="8" t="str">
        <f>ALL!$B107</f>
        <v>Connor Ross</v>
      </c>
      <c r="C230" s="9">
        <f>ALL!$C107</f>
        <v>82</v>
      </c>
      <c r="D230" s="9">
        <f>ALL!$D107</f>
        <v>89</v>
      </c>
      <c r="E230" s="9">
        <f>ALL!$F107</f>
        <v>91</v>
      </c>
      <c r="F230" s="9">
        <f>ALL!$G107</f>
        <v>262</v>
      </c>
      <c r="G230" s="31">
        <f t="shared" si="3"/>
        <v>229</v>
      </c>
    </row>
    <row r="231" spans="1:7" ht="15.75">
      <c r="A231" s="8" t="str">
        <f>ALL!$A255</f>
        <v>Plano</v>
      </c>
      <c r="B231" s="8" t="str">
        <f>ALL!$B255</f>
        <v>Hayden Lewis</v>
      </c>
      <c r="C231" s="9">
        <f>ALL!$C255</f>
        <v>88</v>
      </c>
      <c r="D231" s="9">
        <f>ALL!$D255</f>
        <v>85</v>
      </c>
      <c r="E231" s="9">
        <f>ALL!$F255</f>
        <v>89</v>
      </c>
      <c r="F231" s="9">
        <f>ALL!$G255</f>
        <v>262</v>
      </c>
      <c r="G231" s="31">
        <f t="shared" si="3"/>
        <v>229</v>
      </c>
    </row>
    <row r="232" spans="1:7" ht="15.75">
      <c r="A232" s="8" t="str">
        <f>ALL!$A78</f>
        <v>Central High</v>
      </c>
      <c r="B232" s="8" t="str">
        <f>ALL!$B78</f>
        <v>Colton Crowder</v>
      </c>
      <c r="C232" s="9">
        <f>ALL!$C78</f>
        <v>97</v>
      </c>
      <c r="D232" s="9">
        <f>ALL!$D78</f>
        <v>78</v>
      </c>
      <c r="E232" s="9">
        <f>ALL!$F78</f>
        <v>87</v>
      </c>
      <c r="F232" s="9">
        <f>ALL!$G78</f>
        <v>262</v>
      </c>
      <c r="G232" s="31">
        <f t="shared" si="3"/>
        <v>229</v>
      </c>
    </row>
    <row r="233" spans="1:7" ht="15.75">
      <c r="A233" s="8" t="str">
        <f>ALL!$A226</f>
        <v>Midland</v>
      </c>
      <c r="B233" s="8" t="str">
        <f>ALL!$B226</f>
        <v>Jarid Larson</v>
      </c>
      <c r="C233" s="9">
        <f>ALL!$C226</f>
        <v>92</v>
      </c>
      <c r="D233" s="9">
        <f>ALL!$D226</f>
        <v>88</v>
      </c>
      <c r="E233" s="9">
        <f>ALL!$F226</f>
        <v>82</v>
      </c>
      <c r="F233" s="9">
        <f>ALL!$G226</f>
        <v>262</v>
      </c>
      <c r="G233" s="31">
        <f t="shared" si="3"/>
        <v>229</v>
      </c>
    </row>
    <row r="234" spans="1:7" ht="15.75">
      <c r="A234" s="8" t="str">
        <f>ALL!$A216</f>
        <v>McKinney North</v>
      </c>
      <c r="B234" s="8" t="str">
        <f>ALL!$B216</f>
        <v>Garrison Peppers</v>
      </c>
      <c r="C234" s="9">
        <f>ALL!$C216</f>
        <v>83</v>
      </c>
      <c r="D234" s="9">
        <f>ALL!$D216</f>
        <v>87</v>
      </c>
      <c r="E234" s="9">
        <f>ALL!$F216</f>
        <v>93</v>
      </c>
      <c r="F234" s="9">
        <f>ALL!$G216</f>
        <v>263</v>
      </c>
      <c r="G234" s="31">
        <f t="shared" si="3"/>
        <v>233</v>
      </c>
    </row>
    <row r="235" spans="1:7" ht="15.75">
      <c r="A235" s="8" t="str">
        <f>ALL!$A39</f>
        <v>Amarillo Tascosa</v>
      </c>
      <c r="B235" s="8" t="str">
        <f>ALL!$B39</f>
        <v>Barron Bryant</v>
      </c>
      <c r="C235" s="9">
        <f>ALL!$C39</f>
        <v>86</v>
      </c>
      <c r="D235" s="9">
        <f>ALL!$D39</f>
        <v>89</v>
      </c>
      <c r="E235" s="9">
        <f>ALL!$F39</f>
        <v>88</v>
      </c>
      <c r="F235" s="9">
        <f>ALL!$G39</f>
        <v>263</v>
      </c>
      <c r="G235" s="31">
        <f t="shared" si="3"/>
        <v>233</v>
      </c>
    </row>
    <row r="236" spans="1:7" ht="15.75">
      <c r="A236" s="8" t="str">
        <f>ALL!$A249</f>
        <v>Pearce</v>
      </c>
      <c r="B236" s="8" t="str">
        <f>ALL!$B249</f>
        <v>Trevor Freeman</v>
      </c>
      <c r="C236" s="9">
        <f>ALL!$C249</f>
        <v>87</v>
      </c>
      <c r="D236" s="9">
        <f>ALL!$D249</f>
        <v>89</v>
      </c>
      <c r="E236" s="9">
        <f>ALL!$F249</f>
        <v>88</v>
      </c>
      <c r="F236" s="9">
        <f>ALL!$G249</f>
        <v>264</v>
      </c>
      <c r="G236" s="31">
        <f t="shared" si="3"/>
        <v>235</v>
      </c>
    </row>
    <row r="237" spans="1:7" ht="15.75">
      <c r="A237" s="8" t="str">
        <f>ALL!$A94</f>
        <v>Clements</v>
      </c>
      <c r="B237" s="8" t="str">
        <f>ALL!$B94</f>
        <v>Travis Stubenrouch</v>
      </c>
      <c r="C237" s="9">
        <f>ALL!$C94</f>
        <v>80</v>
      </c>
      <c r="D237" s="9">
        <f>ALL!$D94</f>
        <v>92</v>
      </c>
      <c r="E237" s="9">
        <f>ALL!$F94</f>
        <v>93</v>
      </c>
      <c r="F237" s="9">
        <f>ALL!$G94</f>
        <v>265</v>
      </c>
      <c r="G237" s="31">
        <f t="shared" si="3"/>
        <v>236</v>
      </c>
    </row>
    <row r="238" spans="1:7" ht="15.75">
      <c r="A238" s="8" t="str">
        <f>ALL!$A53</f>
        <v>Arlington Heights</v>
      </c>
      <c r="B238" s="8" t="str">
        <f>ALL!$B53</f>
        <v>Ryan Clark</v>
      </c>
      <c r="C238" s="9">
        <f>ALL!$C53</f>
        <v>90</v>
      </c>
      <c r="D238" s="9">
        <f>ALL!$D53</f>
        <v>86</v>
      </c>
      <c r="E238" s="9">
        <f>ALL!$F53</f>
        <v>91</v>
      </c>
      <c r="F238" s="9">
        <f>ALL!$G53</f>
        <v>267</v>
      </c>
      <c r="G238" s="31">
        <f t="shared" si="3"/>
        <v>237</v>
      </c>
    </row>
    <row r="239" spans="1:7" ht="15.75">
      <c r="A239" s="8" t="str">
        <f>ALL!$A202</f>
        <v>Martin</v>
      </c>
      <c r="B239" s="8" t="str">
        <f>ALL!$B202</f>
        <v>Zach Hamann</v>
      </c>
      <c r="C239" s="9">
        <f>ALL!$C202</f>
        <v>96</v>
      </c>
      <c r="D239" s="9">
        <f>ALL!$D202</f>
        <v>85</v>
      </c>
      <c r="E239" s="9">
        <f>ALL!$F202</f>
        <v>86</v>
      </c>
      <c r="F239" s="9">
        <f>ALL!$G202</f>
        <v>267</v>
      </c>
      <c r="G239" s="31">
        <f t="shared" si="3"/>
        <v>237</v>
      </c>
    </row>
    <row r="240" spans="1:7" ht="15.75">
      <c r="A240" s="8" t="str">
        <f>ALL!$A309</f>
        <v>Vista Ridge</v>
      </c>
      <c r="B240" s="8" t="str">
        <f>ALL!$B309</f>
        <v>Aiden Laurence</v>
      </c>
      <c r="C240" s="9">
        <f>ALL!$C309</f>
        <v>89</v>
      </c>
      <c r="D240" s="9">
        <f>ALL!$D309</f>
        <v>94</v>
      </c>
      <c r="E240" s="9">
        <f>ALL!$F309</f>
        <v>84</v>
      </c>
      <c r="F240" s="9">
        <f>ALL!$G309</f>
        <v>267</v>
      </c>
      <c r="G240" s="31">
        <f t="shared" si="3"/>
        <v>237</v>
      </c>
    </row>
    <row r="241" spans="1:7" ht="15.75">
      <c r="A241" s="8" t="str">
        <f>ALL!$A66</f>
        <v>Burleson Centennial</v>
      </c>
      <c r="B241" s="8" t="str">
        <f>ALL!$B66</f>
        <v>Hayden Russell</v>
      </c>
      <c r="C241" s="9">
        <f>ALL!$C66</f>
        <v>95</v>
      </c>
      <c r="D241" s="9">
        <f>ALL!$D66</f>
        <v>92</v>
      </c>
      <c r="E241" s="9">
        <f>ALL!$F66</f>
        <v>81</v>
      </c>
      <c r="F241" s="9">
        <f>ALL!$G66</f>
        <v>268</v>
      </c>
      <c r="G241" s="31">
        <f t="shared" si="3"/>
        <v>240</v>
      </c>
    </row>
    <row r="242" spans="1:7" ht="15.75">
      <c r="A242" s="8" t="str">
        <f>ALL!$A279</f>
        <v>Randall</v>
      </c>
      <c r="B242" s="8" t="str">
        <f>ALL!$B279</f>
        <v>Daniel Hix</v>
      </c>
      <c r="C242" s="9">
        <f>ALL!$C279</f>
        <v>88</v>
      </c>
      <c r="D242" s="9">
        <f>ALL!$D279</f>
        <v>92</v>
      </c>
      <c r="E242" s="9">
        <f>ALL!$F279</f>
        <v>93</v>
      </c>
      <c r="F242" s="9">
        <f>ALL!$G279</f>
        <v>273</v>
      </c>
      <c r="G242" s="31">
        <f t="shared" si="3"/>
        <v>241</v>
      </c>
    </row>
    <row r="243" spans="1:7" ht="15.75">
      <c r="A243" s="8" t="str">
        <f>ALL!$A250</f>
        <v>Pearce</v>
      </c>
      <c r="B243" s="8" t="str">
        <f>ALL!$B250</f>
        <v>Brian Wilmarth</v>
      </c>
      <c r="C243" s="9">
        <f>ALL!$C250</f>
        <v>98</v>
      </c>
      <c r="D243" s="9">
        <f>ALL!$D250</f>
        <v>95</v>
      </c>
      <c r="E243" s="9">
        <f>ALL!$F250</f>
        <v>81</v>
      </c>
      <c r="F243" s="9">
        <f>ALL!$G250</f>
        <v>274</v>
      </c>
      <c r="G243" s="31">
        <f t="shared" si="3"/>
        <v>242</v>
      </c>
    </row>
    <row r="244" spans="1:7" ht="15.75">
      <c r="A244" s="8" t="str">
        <f>ALL!$A125</f>
        <v>Frisco Centennial</v>
      </c>
      <c r="B244" s="8" t="str">
        <f>ALL!$B125</f>
        <v>Cooper McCain</v>
      </c>
      <c r="C244" s="9">
        <f>ALL!$C125</f>
        <v>91</v>
      </c>
      <c r="D244" s="9">
        <f>ALL!$D125</f>
        <v>92</v>
      </c>
      <c r="E244" s="9">
        <f>ALL!$F125</f>
        <v>94</v>
      </c>
      <c r="F244" s="9">
        <f>ALL!$G125</f>
        <v>277</v>
      </c>
      <c r="G244" s="31">
        <f t="shared" si="3"/>
        <v>243</v>
      </c>
    </row>
    <row r="245" spans="1:7" ht="15.75">
      <c r="A245" s="8" t="str">
        <f>ALL!$A114</f>
        <v>Denton Ryan</v>
      </c>
      <c r="B245" s="8" t="str">
        <f>ALL!$B114</f>
        <v>Joannis Cristales</v>
      </c>
      <c r="C245" s="9">
        <f>ALL!$C114</f>
        <v>89</v>
      </c>
      <c r="D245" s="9">
        <f>ALL!$D114</f>
        <v>95</v>
      </c>
      <c r="E245" s="9">
        <f>ALL!$F114</f>
        <v>93</v>
      </c>
      <c r="F245" s="9">
        <f>ALL!$G114</f>
        <v>277</v>
      </c>
      <c r="G245" s="31">
        <f t="shared" si="3"/>
        <v>243</v>
      </c>
    </row>
    <row r="246" spans="1:7" ht="15.75">
      <c r="A246" s="8" t="str">
        <f>ALL!$A243</f>
        <v>Paschal </v>
      </c>
      <c r="B246" s="8" t="str">
        <f>ALL!$B243</f>
        <v>Ben Border</v>
      </c>
      <c r="C246" s="9">
        <f>ALL!$C243</f>
        <v>94</v>
      </c>
      <c r="D246" s="9">
        <f>ALL!$D243</f>
        <v>92</v>
      </c>
      <c r="E246" s="9">
        <f>ALL!$F243</f>
        <v>91</v>
      </c>
      <c r="F246" s="9">
        <f>ALL!$G243</f>
        <v>277</v>
      </c>
      <c r="G246" s="31">
        <f t="shared" si="3"/>
        <v>243</v>
      </c>
    </row>
    <row r="247" spans="1:7" ht="15.75">
      <c r="A247" s="8" t="str">
        <f>ALL!$A166</f>
        <v>Lake Highlands</v>
      </c>
      <c r="B247" s="8" t="str">
        <f>ALL!$B166</f>
        <v>Sterling Chavez</v>
      </c>
      <c r="C247" s="9">
        <f>ALL!$C166</f>
        <v>93</v>
      </c>
      <c r="D247" s="9">
        <f>ALL!$D166</f>
        <v>94</v>
      </c>
      <c r="E247" s="9">
        <f>ALL!$F166</f>
        <v>91</v>
      </c>
      <c r="F247" s="9">
        <f>ALL!$G166</f>
        <v>278</v>
      </c>
      <c r="G247" s="31">
        <f t="shared" si="3"/>
        <v>246</v>
      </c>
    </row>
    <row r="248" spans="1:7" ht="15.75">
      <c r="A248" s="8" t="str">
        <f>ALL!$A113</f>
        <v>Denton Ryan</v>
      </c>
      <c r="B248" s="8" t="str">
        <f>ALL!$B113</f>
        <v>Connor Tedrick</v>
      </c>
      <c r="C248" s="9">
        <f>ALL!$C113</f>
        <v>92</v>
      </c>
      <c r="D248" s="9">
        <f>ALL!$D113</f>
        <v>88</v>
      </c>
      <c r="E248" s="9">
        <f>ALL!$F113</f>
        <v>99</v>
      </c>
      <c r="F248" s="9">
        <f>ALL!$G113</f>
        <v>279</v>
      </c>
      <c r="G248" s="31">
        <f t="shared" si="3"/>
        <v>247</v>
      </c>
    </row>
    <row r="249" spans="1:7" s="10" customFormat="1" ht="15" customHeight="1">
      <c r="A249" s="8" t="str">
        <f>ALL!$A298</f>
        <v>Stratford</v>
      </c>
      <c r="B249" s="8" t="str">
        <f>ALL!$B298</f>
        <v>Clyde Harvey</v>
      </c>
      <c r="C249" s="9">
        <f>ALL!$C298</f>
        <v>93</v>
      </c>
      <c r="D249" s="9">
        <f>ALL!$D298</f>
        <v>98</v>
      </c>
      <c r="E249" s="9">
        <f>ALL!$F298</f>
        <v>88</v>
      </c>
      <c r="F249" s="9">
        <f>ALL!$G298</f>
        <v>279</v>
      </c>
      <c r="G249" s="31">
        <f t="shared" si="3"/>
        <v>247</v>
      </c>
    </row>
    <row r="250" spans="1:7" ht="15.75">
      <c r="A250" s="8" t="str">
        <f>ALL!$A310</f>
        <v>Vista Ridge</v>
      </c>
      <c r="B250" s="8" t="str">
        <f>ALL!$B310</f>
        <v>Conner Rougeau</v>
      </c>
      <c r="C250" s="9">
        <f>ALL!$C310</f>
        <v>92</v>
      </c>
      <c r="D250" s="9">
        <f>ALL!$D310</f>
        <v>93</v>
      </c>
      <c r="E250" s="9">
        <f>ALL!$F310</f>
        <v>95</v>
      </c>
      <c r="F250" s="9">
        <f>ALL!$G310</f>
        <v>280</v>
      </c>
      <c r="G250" s="31">
        <f t="shared" si="3"/>
        <v>249</v>
      </c>
    </row>
    <row r="251" spans="1:7" ht="15.75">
      <c r="A251" s="8" t="str">
        <f>ALL!$A178</f>
        <v>Leander</v>
      </c>
      <c r="B251" s="8" t="str">
        <f>ALL!$B178</f>
        <v>Joseph Ouchie</v>
      </c>
      <c r="C251" s="9">
        <f>ALL!$C178</f>
        <v>97</v>
      </c>
      <c r="D251" s="9">
        <f>ALL!$D178</f>
        <v>97</v>
      </c>
      <c r="E251" s="9">
        <f>ALL!$F178</f>
        <v>94</v>
      </c>
      <c r="F251" s="9">
        <f>ALL!$G178</f>
        <v>288</v>
      </c>
      <c r="G251" s="31">
        <f t="shared" si="3"/>
        <v>250</v>
      </c>
    </row>
    <row r="252" spans="1:7" ht="15.75">
      <c r="A252" s="8" t="str">
        <f>ALL!$A6</f>
        <v>A&amp;M Consolidated</v>
      </c>
      <c r="B252" s="8" t="str">
        <f>ALL!$B6</f>
        <v>Dylan Ufer</v>
      </c>
      <c r="C252" s="9">
        <f>ALL!$C6</f>
        <v>100</v>
      </c>
      <c r="D252" s="9">
        <f>ALL!$D6</f>
        <v>96</v>
      </c>
      <c r="E252" s="9">
        <f>ALL!$F6</f>
        <v>99</v>
      </c>
      <c r="F252" s="9">
        <f>ALL!$G6</f>
        <v>295</v>
      </c>
      <c r="G252" s="31">
        <f t="shared" si="3"/>
        <v>251</v>
      </c>
    </row>
    <row r="253" spans="1:7" ht="15.75">
      <c r="A253" s="8" t="str">
        <f>ALL!$A244</f>
        <v>Paschal </v>
      </c>
      <c r="B253" s="8" t="str">
        <f>ALL!$B244</f>
        <v>Elliot Knight</v>
      </c>
      <c r="C253" s="9">
        <f>ALL!$C244</f>
        <v>97</v>
      </c>
      <c r="D253" s="9">
        <f>ALL!$D244</f>
        <v>104</v>
      </c>
      <c r="E253" s="9">
        <f>ALL!$F244</f>
        <v>94</v>
      </c>
      <c r="F253" s="9">
        <f>ALL!$G244</f>
        <v>295</v>
      </c>
      <c r="G253" s="31">
        <f t="shared" si="3"/>
        <v>251</v>
      </c>
    </row>
    <row r="254" spans="1:7" ht="15.75">
      <c r="A254" s="8" t="str">
        <f>ALL!$A54</f>
        <v>Arlington Heights</v>
      </c>
      <c r="B254" s="8" t="str">
        <f>ALL!$B54</f>
        <v>Obie Hallum</v>
      </c>
      <c r="C254" s="9">
        <f>ALL!$C54</f>
        <v>105</v>
      </c>
      <c r="D254" s="9">
        <f>ALL!$D54</f>
        <v>105</v>
      </c>
      <c r="E254" s="9">
        <f>ALL!$F54</f>
        <v>100</v>
      </c>
      <c r="F254" s="9">
        <f>ALL!$G54</f>
        <v>310</v>
      </c>
      <c r="G254" s="31">
        <f t="shared" si="3"/>
        <v>253</v>
      </c>
    </row>
    <row r="255" spans="1:7" ht="15.75">
      <c r="A255" s="8" t="str">
        <f>ALL!$A219</f>
        <v>McKinney North</v>
      </c>
      <c r="B255" s="8" t="str">
        <f>ALL!$B219</f>
        <v>Aaron Turnbull</v>
      </c>
      <c r="C255" s="9">
        <f>ALL!$C219</f>
        <v>98</v>
      </c>
      <c r="D255" s="9">
        <f>ALL!$D219</f>
        <v>100</v>
      </c>
      <c r="E255" s="9">
        <f>ALL!$F219</f>
        <v>113</v>
      </c>
      <c r="F255" s="9">
        <f>ALL!$G219</f>
        <v>311</v>
      </c>
      <c r="G255" s="31">
        <f t="shared" si="3"/>
        <v>254</v>
      </c>
    </row>
    <row r="256" spans="1:7" ht="15.75">
      <c r="A256" s="8" t="str">
        <f>ALL!$A148</f>
        <v>Hill School</v>
      </c>
      <c r="B256" s="8" t="str">
        <f>ALL!$B148</f>
        <v>Braxton Ashford</v>
      </c>
      <c r="C256" s="9">
        <f>ALL!$C148</f>
        <v>104</v>
      </c>
      <c r="D256" s="9">
        <f>ALL!$D148</f>
        <v>117</v>
      </c>
      <c r="E256" s="9">
        <f>ALL!$F148</f>
        <v>96</v>
      </c>
      <c r="F256" s="9">
        <f>ALL!$G148</f>
        <v>317</v>
      </c>
      <c r="G256" s="31">
        <f t="shared" si="3"/>
        <v>255</v>
      </c>
    </row>
    <row r="257" spans="1:7" ht="15.75">
      <c r="A257" s="8" t="str">
        <f>ALL!$A147</f>
        <v>Hill School</v>
      </c>
      <c r="B257" s="8" t="str">
        <f>ALL!$B147</f>
        <v>Jared Hall</v>
      </c>
      <c r="C257" s="9">
        <f>ALL!$C147</f>
        <v>118</v>
      </c>
      <c r="D257" s="9">
        <f>ALL!$D147</f>
        <v>119</v>
      </c>
      <c r="E257" s="9">
        <f>ALL!$F147</f>
        <v>113</v>
      </c>
      <c r="F257" s="9">
        <f>ALL!$G147</f>
        <v>350</v>
      </c>
      <c r="G257" s="31">
        <f t="shared" si="3"/>
        <v>256</v>
      </c>
    </row>
    <row r="258" spans="1:7" ht="15.75">
      <c r="A258" s="8" t="str">
        <f>ALL!$A204</f>
        <v>McKinney</v>
      </c>
      <c r="B258" s="8" t="str">
        <f>ALL!$B204</f>
        <v>Nick Robert</v>
      </c>
      <c r="C258" s="9">
        <f>ALL!$C204</f>
        <v>78</v>
      </c>
      <c r="D258" s="9">
        <f>ALL!$D204</f>
        <v>74</v>
      </c>
      <c r="E258" s="9">
        <f>ALL!$F204</f>
        <v>500</v>
      </c>
      <c r="F258" s="9">
        <f>ALL!$G204</f>
        <v>652</v>
      </c>
      <c r="G258" s="31">
        <f>IF(F258="0","0",RANK(F258,F$2:F$260,1))</f>
        <v>257</v>
      </c>
    </row>
    <row r="259" spans="1:7" ht="15.75">
      <c r="A259" s="8" t="str">
        <f>ALL!$A211</f>
        <v>McKinney Boyd</v>
      </c>
      <c r="B259" s="8" t="str">
        <f>ALL!$B211</f>
        <v>Trevor Harbour</v>
      </c>
      <c r="C259" s="9">
        <f>ALL!$C211</f>
        <v>500</v>
      </c>
      <c r="D259" s="9">
        <f>ALL!$D211</f>
        <v>82</v>
      </c>
      <c r="E259" s="9">
        <f>ALL!$F211</f>
        <v>71</v>
      </c>
      <c r="F259" s="9">
        <f>ALL!$G211</f>
        <v>653</v>
      </c>
      <c r="G259" s="31">
        <f>IF(F259="0","0",RANK(F259,F$2:F$260,1))</f>
        <v>258</v>
      </c>
    </row>
    <row r="260" spans="1:7" ht="15.75">
      <c r="A260" s="8" t="str">
        <f>ALL!$A108</f>
        <v>Denton Guyer High</v>
      </c>
      <c r="B260" s="8" t="str">
        <f>ALL!$B108</f>
        <v>Hunter Miller</v>
      </c>
      <c r="C260" s="9">
        <f>ALL!$C108</f>
        <v>82</v>
      </c>
      <c r="D260" s="9">
        <f>ALL!$D108</f>
        <v>79</v>
      </c>
      <c r="E260" s="9">
        <f>ALL!$F108</f>
        <v>500</v>
      </c>
      <c r="F260" s="9">
        <f>ALL!$G108</f>
        <v>661</v>
      </c>
      <c r="G260" s="31">
        <f>IF(F260="0","0",RANK(F260,F$2:F$260,1))</f>
        <v>259</v>
      </c>
    </row>
  </sheetData>
  <sheetProtection selectLockedCells="1"/>
  <autoFilter ref="A1:G249">
    <sortState ref="A2:G260">
      <sortCondition sortBy="value" ref="G2:G260"/>
    </sortState>
  </autoFilter>
  <printOptions/>
  <pageMargins left="0.72" right="0.25" top="0.39" bottom="0.57" header="0.25" footer="0.4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34.28125" style="7" bestFit="1" customWidth="1"/>
    <col min="2" max="3" width="9.7109375" style="11" bestFit="1" customWidth="1"/>
    <col min="4" max="4" width="9.7109375" style="11" customWidth="1"/>
    <col min="5" max="5" width="11.421875" style="11" bestFit="1" customWidth="1"/>
    <col min="6" max="6" width="9.28125" style="11" bestFit="1" customWidth="1"/>
    <col min="7" max="16384" width="9.140625" style="7" customWidth="1"/>
  </cols>
  <sheetData>
    <row r="1" spans="1:6" ht="18">
      <c r="A1" s="12" t="s">
        <v>2</v>
      </c>
      <c r="B1" s="13" t="s">
        <v>6</v>
      </c>
      <c r="C1" s="13" t="s">
        <v>7</v>
      </c>
      <c r="D1" s="13" t="s">
        <v>9</v>
      </c>
      <c r="E1" s="13" t="s">
        <v>5</v>
      </c>
      <c r="F1" s="13" t="s">
        <v>4</v>
      </c>
    </row>
    <row r="2" spans="1:6" ht="18">
      <c r="A2" s="14" t="str">
        <f>ALL!$A191</f>
        <v>Mansfield</v>
      </c>
      <c r="B2" s="15">
        <f>ALL!$C191</f>
        <v>277</v>
      </c>
      <c r="C2" s="15">
        <f>ALL!$D191</f>
        <v>279</v>
      </c>
      <c r="D2" s="15">
        <f>ALL!$F191</f>
        <v>292</v>
      </c>
      <c r="E2" s="15">
        <f>ALL!$G191</f>
        <v>848</v>
      </c>
      <c r="F2" s="15">
        <f aca="true" t="shared" si="0" ref="F2:F33">IF(E2="NT","NT",RANK(E2,E$2:E$53,1))</f>
        <v>1</v>
      </c>
    </row>
    <row r="3" spans="1:6" ht="18">
      <c r="A3" s="14" t="str">
        <f>ALL!$A287</f>
        <v>Reagan</v>
      </c>
      <c r="B3" s="15">
        <f>ALL!$C287</f>
        <v>286</v>
      </c>
      <c r="C3" s="15">
        <f>ALL!$D287</f>
        <v>285</v>
      </c>
      <c r="D3" s="15">
        <f>ALL!$F287</f>
        <v>286</v>
      </c>
      <c r="E3" s="15">
        <f>ALL!$G287</f>
        <v>857</v>
      </c>
      <c r="F3" s="15">
        <f t="shared" si="0"/>
        <v>2</v>
      </c>
    </row>
    <row r="4" spans="1:6" ht="18">
      <c r="A4" s="14" t="str">
        <f>ALL!$A173</f>
        <v>Lake Travis</v>
      </c>
      <c r="B4" s="15">
        <f>ALL!$C173</f>
        <v>286</v>
      </c>
      <c r="C4" s="15">
        <f>ALL!$D173</f>
        <v>288</v>
      </c>
      <c r="D4" s="15">
        <f>ALL!$F173</f>
        <v>290</v>
      </c>
      <c r="E4" s="15">
        <f>ALL!$G173</f>
        <v>864</v>
      </c>
      <c r="F4" s="15">
        <f t="shared" si="0"/>
        <v>3</v>
      </c>
    </row>
    <row r="5" spans="1:6" ht="18">
      <c r="A5" s="14" t="str">
        <f>ALL!$A73</f>
        <v>Byron Nelson HS</v>
      </c>
      <c r="B5" s="15">
        <f>ALL!$C73</f>
        <v>297</v>
      </c>
      <c r="C5" s="15">
        <f>ALL!$D73</f>
        <v>290</v>
      </c>
      <c r="D5" s="15">
        <f>ALL!$F73</f>
        <v>280</v>
      </c>
      <c r="E5" s="15">
        <f>ALL!$G73</f>
        <v>867</v>
      </c>
      <c r="F5" s="15">
        <f t="shared" si="0"/>
        <v>4</v>
      </c>
    </row>
    <row r="6" spans="1:6" ht="18">
      <c r="A6" s="14" t="str">
        <f>ALL!$A161</f>
        <v>Jesuit</v>
      </c>
      <c r="B6" s="15">
        <f>ALL!$C161</f>
        <v>299</v>
      </c>
      <c r="C6" s="15">
        <f>ALL!$D161</f>
        <v>287</v>
      </c>
      <c r="D6" s="15">
        <f>ALL!$F161</f>
        <v>284</v>
      </c>
      <c r="E6" s="15">
        <f>ALL!$G161</f>
        <v>870</v>
      </c>
      <c r="F6" s="15">
        <f t="shared" si="0"/>
        <v>5</v>
      </c>
    </row>
    <row r="7" spans="1:6" ht="18">
      <c r="A7" s="14" t="str">
        <f>ALL!$A91</f>
        <v>Churchill</v>
      </c>
      <c r="B7" s="15">
        <f>ALL!$C91</f>
        <v>290</v>
      </c>
      <c r="C7" s="15">
        <f>ALL!$D91</f>
        <v>294</v>
      </c>
      <c r="D7" s="15">
        <f>ALL!$F91</f>
        <v>294</v>
      </c>
      <c r="E7" s="15">
        <f>ALL!$G91</f>
        <v>878</v>
      </c>
      <c r="F7" s="15">
        <f t="shared" si="0"/>
        <v>6</v>
      </c>
    </row>
    <row r="8" spans="1:6" ht="18">
      <c r="A8" s="14" t="str">
        <f>ALL!$A155</f>
        <v>Houston Memorial</v>
      </c>
      <c r="B8" s="15">
        <f>ALL!$C155</f>
        <v>299</v>
      </c>
      <c r="C8" s="15">
        <f>ALL!$D155</f>
        <v>290</v>
      </c>
      <c r="D8" s="15">
        <f>ALL!$F155</f>
        <v>292</v>
      </c>
      <c r="E8" s="15">
        <f>ALL!$G155</f>
        <v>881</v>
      </c>
      <c r="F8" s="15">
        <f t="shared" si="0"/>
        <v>7</v>
      </c>
    </row>
    <row r="9" spans="1:6" ht="18">
      <c r="A9" s="14" t="str">
        <f>ALL!$A293</f>
        <v>San Antonio Johnson</v>
      </c>
      <c r="B9" s="15">
        <f>ALL!$C293</f>
        <v>294</v>
      </c>
      <c r="C9" s="15">
        <f>ALL!$D293</f>
        <v>287</v>
      </c>
      <c r="D9" s="15">
        <f>ALL!$F293</f>
        <v>301</v>
      </c>
      <c r="E9" s="15">
        <f>ALL!$G293</f>
        <v>882</v>
      </c>
      <c r="F9" s="15">
        <f t="shared" si="0"/>
        <v>8</v>
      </c>
    </row>
    <row r="10" spans="1:6" ht="18">
      <c r="A10" s="14" t="str">
        <f>ALL!$A13</f>
        <v>Abilene Cooper</v>
      </c>
      <c r="B10" s="15">
        <f>ALL!$C13</f>
        <v>281</v>
      </c>
      <c r="C10" s="15">
        <f>ALL!$D13</f>
        <v>307</v>
      </c>
      <c r="D10" s="15">
        <f>ALL!$F13</f>
        <v>298</v>
      </c>
      <c r="E10" s="15">
        <f>ALL!$G13</f>
        <v>886</v>
      </c>
      <c r="F10" s="15">
        <f t="shared" si="0"/>
        <v>9</v>
      </c>
    </row>
    <row r="11" spans="1:6" ht="18">
      <c r="A11" s="14" t="str">
        <f>ALL!$A132</f>
        <v>Granbury</v>
      </c>
      <c r="B11" s="15">
        <f>ALL!$C132</f>
        <v>294</v>
      </c>
      <c r="C11" s="15">
        <f>ALL!$D132</f>
        <v>298</v>
      </c>
      <c r="D11" s="15">
        <f>ALL!$F132</f>
        <v>297</v>
      </c>
      <c r="E11" s="15">
        <f>ALL!$G132</f>
        <v>889</v>
      </c>
      <c r="F11" s="15">
        <f t="shared" si="0"/>
        <v>10</v>
      </c>
    </row>
    <row r="12" spans="1:6" ht="18">
      <c r="A12" s="14" t="str">
        <f>ALL!$A233</f>
        <v>Midway</v>
      </c>
      <c r="B12" s="15">
        <f>ALL!$C233</f>
        <v>296</v>
      </c>
      <c r="C12" s="15">
        <f>ALL!$D233</f>
        <v>298</v>
      </c>
      <c r="D12" s="15">
        <f>ALL!$F233</f>
        <v>301</v>
      </c>
      <c r="E12" s="15">
        <f>ALL!$G233</f>
        <v>895</v>
      </c>
      <c r="F12" s="15">
        <f t="shared" si="0"/>
        <v>11</v>
      </c>
    </row>
    <row r="13" spans="1:6" ht="18">
      <c r="A13" s="14" t="str">
        <f>ALL!$A19</f>
        <v>Alamo Heights</v>
      </c>
      <c r="B13" s="15">
        <f>ALL!$C19</f>
        <v>295</v>
      </c>
      <c r="C13" s="15">
        <f>ALL!$D19</f>
        <v>301</v>
      </c>
      <c r="D13" s="15">
        <f>ALL!$F19</f>
        <v>301</v>
      </c>
      <c r="E13" s="15">
        <f>ALL!$G19</f>
        <v>897</v>
      </c>
      <c r="F13" s="15">
        <f t="shared" si="0"/>
        <v>12</v>
      </c>
    </row>
    <row r="14" spans="1:6" s="36" customFormat="1" ht="18">
      <c r="A14" s="34" t="str">
        <f>ALL!$A305</f>
        <v>Vandergrift</v>
      </c>
      <c r="B14" s="35">
        <f>ALL!$C305</f>
        <v>303</v>
      </c>
      <c r="C14" s="35">
        <f>ALL!$D305</f>
        <v>296</v>
      </c>
      <c r="D14" s="35">
        <f>ALL!$F305</f>
        <v>300</v>
      </c>
      <c r="E14" s="35">
        <f>ALL!$G305</f>
        <v>899</v>
      </c>
      <c r="F14" s="35">
        <f t="shared" si="0"/>
        <v>13</v>
      </c>
    </row>
    <row r="15" spans="1:6" ht="18">
      <c r="A15" s="14" t="str">
        <f>ALL!$A61</f>
        <v>Brophy College Prep</v>
      </c>
      <c r="B15" s="15">
        <f>ALL!$C61</f>
        <v>307</v>
      </c>
      <c r="C15" s="15">
        <f>ALL!$D61</f>
        <v>294</v>
      </c>
      <c r="D15" s="15">
        <f>ALL!$F61</f>
        <v>300</v>
      </c>
      <c r="E15" s="15">
        <f>ALL!$G61</f>
        <v>901</v>
      </c>
      <c r="F15" s="15">
        <f t="shared" si="0"/>
        <v>14</v>
      </c>
    </row>
    <row r="16" spans="1:6" ht="18">
      <c r="A16" s="14" t="str">
        <f>ALL!$A269</f>
        <v>Plano West</v>
      </c>
      <c r="B16" s="15">
        <f>ALL!$C269</f>
        <v>301</v>
      </c>
      <c r="C16" s="15">
        <f>ALL!$D269</f>
        <v>299</v>
      </c>
      <c r="D16" s="15">
        <f>ALL!$F269</f>
        <v>302</v>
      </c>
      <c r="E16" s="15">
        <f>ALL!$G269</f>
        <v>902</v>
      </c>
      <c r="F16" s="15">
        <f t="shared" si="0"/>
        <v>15</v>
      </c>
    </row>
    <row r="17" spans="1:6" ht="18">
      <c r="A17" s="14" t="str">
        <f>ALL!$A197</f>
        <v>Mansfield Legacy</v>
      </c>
      <c r="B17" s="15">
        <f>ALL!$C197</f>
        <v>302</v>
      </c>
      <c r="C17" s="15">
        <f>ALL!$D197</f>
        <v>306</v>
      </c>
      <c r="D17" s="15">
        <f>ALL!$F197</f>
        <v>297</v>
      </c>
      <c r="E17" s="15">
        <f>ALL!$G197</f>
        <v>905</v>
      </c>
      <c r="F17" s="15">
        <f t="shared" si="0"/>
        <v>16</v>
      </c>
    </row>
    <row r="18" spans="1:6" ht="18">
      <c r="A18" s="14" t="str">
        <f>ALL!$A49</f>
        <v>Argyle</v>
      </c>
      <c r="B18" s="15">
        <f>ALL!$C49</f>
        <v>307</v>
      </c>
      <c r="C18" s="15">
        <f>ALL!$D49</f>
        <v>299</v>
      </c>
      <c r="D18" s="15">
        <f>ALL!$F49</f>
        <v>300</v>
      </c>
      <c r="E18" s="15">
        <f>ALL!$G49</f>
        <v>906</v>
      </c>
      <c r="F18" s="15">
        <f t="shared" si="0"/>
        <v>17</v>
      </c>
    </row>
    <row r="19" spans="1:6" ht="18">
      <c r="A19" s="14" t="str">
        <f>ALL!$A215</f>
        <v>McKinney Boyd</v>
      </c>
      <c r="B19" s="15">
        <f>ALL!$C215</f>
        <v>311</v>
      </c>
      <c r="C19" s="15">
        <f>ALL!$D215</f>
        <v>313</v>
      </c>
      <c r="D19" s="15">
        <f>ALL!$F215</f>
        <v>287</v>
      </c>
      <c r="E19" s="15">
        <f>ALL!$G215</f>
        <v>911</v>
      </c>
      <c r="F19" s="15">
        <f t="shared" si="0"/>
        <v>18</v>
      </c>
    </row>
    <row r="20" spans="1:6" ht="18">
      <c r="A20" s="14" t="str">
        <f>ALL!$A85</f>
        <v>Champion</v>
      </c>
      <c r="B20" s="15">
        <f>ALL!$C85</f>
        <v>315</v>
      </c>
      <c r="C20" s="15">
        <f>ALL!$D85</f>
        <v>300</v>
      </c>
      <c r="D20" s="15">
        <f>ALL!$F85</f>
        <v>296</v>
      </c>
      <c r="E20" s="15">
        <f>ALL!$G85</f>
        <v>911</v>
      </c>
      <c r="F20" s="15">
        <f t="shared" si="0"/>
        <v>18</v>
      </c>
    </row>
    <row r="21" spans="1:6" ht="18">
      <c r="A21" s="14" t="str">
        <f>ALL!$A167</f>
        <v>Lake Highlands</v>
      </c>
      <c r="B21" s="15">
        <f>ALL!$C167</f>
        <v>310</v>
      </c>
      <c r="C21" s="15">
        <f>ALL!$D167</f>
        <v>297</v>
      </c>
      <c r="D21" s="15">
        <f>ALL!$F167</f>
        <v>304</v>
      </c>
      <c r="E21" s="15">
        <f>ALL!$G167</f>
        <v>911</v>
      </c>
      <c r="F21" s="15">
        <f t="shared" si="0"/>
        <v>18</v>
      </c>
    </row>
    <row r="22" spans="1:6" ht="18">
      <c r="A22" s="14" t="str">
        <f>ALL!$A37</f>
        <v>Amarillo High</v>
      </c>
      <c r="B22" s="15">
        <f>ALL!$C37</f>
        <v>305</v>
      </c>
      <c r="C22" s="15">
        <f>ALL!$D37</f>
        <v>301</v>
      </c>
      <c r="D22" s="15">
        <f>ALL!$F37</f>
        <v>306</v>
      </c>
      <c r="E22" s="15">
        <f>ALL!$G37</f>
        <v>912</v>
      </c>
      <c r="F22" s="15">
        <f t="shared" si="0"/>
        <v>21</v>
      </c>
    </row>
    <row r="23" spans="1:6" ht="18">
      <c r="A23" s="14" t="str">
        <f>ALL!$A7</f>
        <v>A&amp;M Consolidated</v>
      </c>
      <c r="B23" s="15">
        <f>ALL!$C7</f>
        <v>309</v>
      </c>
      <c r="C23" s="15">
        <f>ALL!$D7</f>
        <v>303</v>
      </c>
      <c r="D23" s="15">
        <f>ALL!$F7</f>
        <v>302</v>
      </c>
      <c r="E23" s="15">
        <f>ALL!$G7</f>
        <v>914</v>
      </c>
      <c r="F23" s="15">
        <f t="shared" si="0"/>
        <v>22</v>
      </c>
    </row>
    <row r="24" spans="1:6" ht="18">
      <c r="A24" s="14" t="str">
        <f>ALL!$A25</f>
        <v>Aledo</v>
      </c>
      <c r="B24" s="15">
        <f>ALL!$C25</f>
        <v>305</v>
      </c>
      <c r="C24" s="15">
        <f>ALL!$D25</f>
        <v>305</v>
      </c>
      <c r="D24" s="15">
        <f>ALL!$F25</f>
        <v>306</v>
      </c>
      <c r="E24" s="15">
        <f>ALL!$G25</f>
        <v>916</v>
      </c>
      <c r="F24" s="15">
        <f t="shared" si="0"/>
        <v>23</v>
      </c>
    </row>
    <row r="25" spans="1:6" ht="18">
      <c r="A25" s="14" t="str">
        <f>ALL!$A121</f>
        <v>Flower Mound</v>
      </c>
      <c r="B25" s="15">
        <f>ALL!$C121</f>
        <v>310</v>
      </c>
      <c r="C25" s="15">
        <f>ALL!$D121</f>
        <v>299</v>
      </c>
      <c r="D25" s="15">
        <f>ALL!$F121</f>
        <v>307</v>
      </c>
      <c r="E25" s="15">
        <f>ALL!$G121</f>
        <v>916</v>
      </c>
      <c r="F25" s="15">
        <f t="shared" si="0"/>
        <v>23</v>
      </c>
    </row>
    <row r="26" spans="1:6" ht="18">
      <c r="A26" s="14" t="str">
        <f>ALL!$A97</f>
        <v>Clements</v>
      </c>
      <c r="B26" s="15">
        <f>ALL!$C97</f>
        <v>304</v>
      </c>
      <c r="C26" s="15">
        <f>ALL!$D97</f>
        <v>307</v>
      </c>
      <c r="D26" s="15">
        <f>ALL!$F97</f>
        <v>310</v>
      </c>
      <c r="E26" s="15">
        <f>ALL!$G97</f>
        <v>921</v>
      </c>
      <c r="F26" s="15">
        <f t="shared" si="0"/>
        <v>25</v>
      </c>
    </row>
    <row r="27" spans="1:6" ht="18">
      <c r="A27" s="14" t="str">
        <f>ALL!$A257</f>
        <v>Plano</v>
      </c>
      <c r="B27" s="15">
        <f>ALL!$C257</f>
        <v>317</v>
      </c>
      <c r="C27" s="15">
        <f>ALL!$D257</f>
        <v>302</v>
      </c>
      <c r="D27" s="15">
        <f>ALL!$F257</f>
        <v>303</v>
      </c>
      <c r="E27" s="15">
        <f>ALL!$G257</f>
        <v>922</v>
      </c>
      <c r="F27" s="15">
        <f t="shared" si="0"/>
        <v>26</v>
      </c>
    </row>
    <row r="28" spans="1:6" ht="18">
      <c r="A28" s="14" t="str">
        <f>ALL!A239</f>
        <v>Northwest</v>
      </c>
      <c r="B28" s="15">
        <f>ALL!$C239</f>
        <v>304</v>
      </c>
      <c r="C28" s="15">
        <f>ALL!$D239</f>
        <v>308</v>
      </c>
      <c r="D28" s="15">
        <f>ALL!$F239</f>
        <v>310</v>
      </c>
      <c r="E28" s="15">
        <f>ALL!$G239</f>
        <v>922</v>
      </c>
      <c r="F28" s="15">
        <f t="shared" si="0"/>
        <v>26</v>
      </c>
    </row>
    <row r="29" spans="1:6" ht="18">
      <c r="A29" s="14" t="str">
        <f>ALL!$A185</f>
        <v>Lufkin</v>
      </c>
      <c r="B29" s="15">
        <f>ALL!$C185</f>
        <v>307</v>
      </c>
      <c r="C29" s="15">
        <f>ALL!$D185</f>
        <v>304</v>
      </c>
      <c r="D29" s="15">
        <f>ALL!$F185</f>
        <v>311</v>
      </c>
      <c r="E29" s="15">
        <f>ALL!$G185</f>
        <v>922</v>
      </c>
      <c r="F29" s="15">
        <f t="shared" si="0"/>
        <v>26</v>
      </c>
    </row>
    <row r="30" spans="1:6" ht="18">
      <c r="A30" s="14" t="str">
        <f>ALL!$A138</f>
        <v>Grapevine</v>
      </c>
      <c r="B30" s="15">
        <f>ALL!$C138</f>
        <v>316</v>
      </c>
      <c r="C30" s="15">
        <f>ALL!$D138</f>
        <v>298</v>
      </c>
      <c r="D30" s="15">
        <f>ALL!$F138</f>
        <v>309</v>
      </c>
      <c r="E30" s="15">
        <f>ALL!$G138</f>
        <v>923</v>
      </c>
      <c r="F30" s="15">
        <f t="shared" si="0"/>
        <v>29</v>
      </c>
    </row>
    <row r="31" spans="1:6" ht="18">
      <c r="A31" s="14" t="str">
        <f>ALL!$A31</f>
        <v>Allen</v>
      </c>
      <c r="B31" s="15">
        <f>ALL!$C31</f>
        <v>307</v>
      </c>
      <c r="C31" s="15">
        <f>ALL!$D31</f>
        <v>311</v>
      </c>
      <c r="D31" s="15">
        <f>ALL!$F31</f>
        <v>312</v>
      </c>
      <c r="E31" s="15">
        <f>ALL!$G31</f>
        <v>930</v>
      </c>
      <c r="F31" s="15">
        <f t="shared" si="0"/>
        <v>30</v>
      </c>
    </row>
    <row r="32" spans="1:6" ht="18">
      <c r="A32" s="14" t="str">
        <f>ALL!$A275</f>
        <v>Prosper</v>
      </c>
      <c r="B32" s="15">
        <f>ALL!$C275</f>
        <v>310</v>
      </c>
      <c r="C32" s="15">
        <f>ALL!$D275</f>
        <v>315</v>
      </c>
      <c r="D32" s="15">
        <f>ALL!$F275</f>
        <v>308</v>
      </c>
      <c r="E32" s="15">
        <f>ALL!$G275</f>
        <v>933</v>
      </c>
      <c r="F32" s="15">
        <f t="shared" si="0"/>
        <v>31</v>
      </c>
    </row>
    <row r="33" spans="1:6" ht="18">
      <c r="A33" s="14" t="str">
        <f>ALL!$A144</f>
        <v>Hebron</v>
      </c>
      <c r="B33" s="15">
        <f>ALL!$C144</f>
        <v>310</v>
      </c>
      <c r="C33" s="15">
        <f>ALL!$D144</f>
        <v>315</v>
      </c>
      <c r="D33" s="15">
        <f>ALL!$F144</f>
        <v>309</v>
      </c>
      <c r="E33" s="15">
        <f>ALL!$G144</f>
        <v>934</v>
      </c>
      <c r="F33" s="15">
        <f t="shared" si="0"/>
        <v>32</v>
      </c>
    </row>
    <row r="34" spans="1:6" ht="18">
      <c r="A34" s="14" t="str">
        <f>ALL!$A299</f>
        <v>Stratford</v>
      </c>
      <c r="B34" s="15">
        <f>ALL!$C299</f>
        <v>324</v>
      </c>
      <c r="C34" s="15">
        <f>ALL!$D299</f>
        <v>313</v>
      </c>
      <c r="D34" s="15">
        <f>ALL!$F299</f>
        <v>304</v>
      </c>
      <c r="E34" s="15">
        <f>ALL!$G299</f>
        <v>941</v>
      </c>
      <c r="F34" s="15">
        <f aca="true" t="shared" si="1" ref="F34:F53">IF(E34="NT","NT",RANK(E34,E$2:E$53,1))</f>
        <v>33</v>
      </c>
    </row>
    <row r="35" spans="1:6" ht="18">
      <c r="A35" s="14" t="str">
        <f>ALL!$A43</f>
        <v>Amarillo Tascosa</v>
      </c>
      <c r="B35" s="15">
        <f>ALL!$C43</f>
        <v>322</v>
      </c>
      <c r="C35" s="15">
        <f>ALL!$D43</f>
        <v>308</v>
      </c>
      <c r="D35" s="15">
        <f>ALL!$F43</f>
        <v>311</v>
      </c>
      <c r="E35" s="15">
        <f>ALL!$G43</f>
        <v>941</v>
      </c>
      <c r="F35" s="15">
        <f t="shared" si="1"/>
        <v>33</v>
      </c>
    </row>
    <row r="36" spans="1:6" ht="18">
      <c r="A36" s="14" t="str">
        <f>ALL!$A311</f>
        <v>Vista Ridge</v>
      </c>
      <c r="B36" s="15">
        <f>ALL!$C311</f>
        <v>323</v>
      </c>
      <c r="C36" s="15">
        <f>ALL!$D311</f>
        <v>314</v>
      </c>
      <c r="D36" s="15">
        <f>ALL!$F311</f>
        <v>305</v>
      </c>
      <c r="E36" s="15">
        <f>ALL!$G311</f>
        <v>942</v>
      </c>
      <c r="F36" s="15">
        <f t="shared" si="1"/>
        <v>35</v>
      </c>
    </row>
    <row r="37" spans="1:6" ht="18">
      <c r="A37" s="14" t="str">
        <f>ALL!$A209</f>
        <v>McKinney</v>
      </c>
      <c r="B37" s="15">
        <f>ALL!$C209</f>
        <v>306</v>
      </c>
      <c r="C37" s="15">
        <f>ALL!$D209</f>
        <v>305</v>
      </c>
      <c r="D37" s="15">
        <f>ALL!$F209</f>
        <v>334</v>
      </c>
      <c r="E37" s="15">
        <f>ALL!$G209</f>
        <v>945</v>
      </c>
      <c r="F37" s="15">
        <f t="shared" si="1"/>
        <v>36</v>
      </c>
    </row>
    <row r="38" spans="1:6" ht="18">
      <c r="A38" s="14" t="str">
        <f>ALL!$A227</f>
        <v>Midland</v>
      </c>
      <c r="B38" s="15">
        <f>ALL!$C227</f>
        <v>319</v>
      </c>
      <c r="C38" s="15">
        <f>ALL!$D227</f>
        <v>309</v>
      </c>
      <c r="D38" s="15">
        <f>ALL!$F227</f>
        <v>318</v>
      </c>
      <c r="E38" s="15">
        <f>ALL!$G227</f>
        <v>946</v>
      </c>
      <c r="F38" s="15">
        <f t="shared" si="1"/>
        <v>37</v>
      </c>
    </row>
    <row r="39" spans="1:6" ht="18">
      <c r="A39" s="14" t="str">
        <f>ALL!$A67</f>
        <v>Burleson Centennial</v>
      </c>
      <c r="B39" s="15">
        <f>ALL!$C67</f>
        <v>324</v>
      </c>
      <c r="C39" s="15">
        <f>ALL!$D67</f>
        <v>323</v>
      </c>
      <c r="D39" s="15">
        <f>ALL!$F67</f>
        <v>314</v>
      </c>
      <c r="E39" s="15">
        <f>ALL!$G67</f>
        <v>961</v>
      </c>
      <c r="F39" s="15">
        <f t="shared" si="1"/>
        <v>38</v>
      </c>
    </row>
    <row r="40" spans="1:6" ht="18">
      <c r="A40" s="14" t="str">
        <f>ALL!$A126</f>
        <v>Frisco Centennial</v>
      </c>
      <c r="B40" s="15">
        <f>ALL!$C126</f>
        <v>324</v>
      </c>
      <c r="C40" s="15">
        <f>ALL!$D126</f>
        <v>319</v>
      </c>
      <c r="D40" s="15">
        <f>ALL!$F126</f>
        <v>322</v>
      </c>
      <c r="E40" s="15">
        <f>ALL!$G126</f>
        <v>965</v>
      </c>
      <c r="F40" s="15">
        <f t="shared" si="1"/>
        <v>39</v>
      </c>
    </row>
    <row r="41" spans="1:6" ht="18">
      <c r="A41" s="14" t="str">
        <f>ALL!$A103</f>
        <v>Coppell</v>
      </c>
      <c r="B41" s="15">
        <f>ALL!$C103</f>
        <v>319</v>
      </c>
      <c r="C41" s="15">
        <f>ALL!$D103</f>
        <v>321</v>
      </c>
      <c r="D41" s="15">
        <f>ALL!$F103</f>
        <v>326</v>
      </c>
      <c r="E41" s="15">
        <f>ALL!$G103</f>
        <v>966</v>
      </c>
      <c r="F41" s="15">
        <f t="shared" si="1"/>
        <v>40</v>
      </c>
    </row>
    <row r="42" spans="1:6" ht="18">
      <c r="A42" s="14" t="str">
        <f>ALL!$A263</f>
        <v>Plano East</v>
      </c>
      <c r="B42" s="15">
        <f>ALL!$C263</f>
        <v>328</v>
      </c>
      <c r="C42" s="15">
        <f>ALL!$D263</f>
        <v>319</v>
      </c>
      <c r="D42" s="15">
        <f>ALL!$F263</f>
        <v>320</v>
      </c>
      <c r="E42" s="15">
        <f>ALL!$G263</f>
        <v>967</v>
      </c>
      <c r="F42" s="15">
        <f t="shared" si="1"/>
        <v>41</v>
      </c>
    </row>
    <row r="43" spans="1:6" ht="18">
      <c r="A43" s="14" t="str">
        <f>ALL!$A203</f>
        <v>Martin</v>
      </c>
      <c r="B43" s="15">
        <f>ALL!$C203</f>
        <v>331</v>
      </c>
      <c r="C43" s="15">
        <f>ALL!$D203</f>
        <v>310</v>
      </c>
      <c r="D43" s="15">
        <f>ALL!$F203</f>
        <v>326</v>
      </c>
      <c r="E43" s="15">
        <f>ALL!$G203</f>
        <v>967</v>
      </c>
      <c r="F43" s="15">
        <f t="shared" si="1"/>
        <v>41</v>
      </c>
    </row>
    <row r="44" spans="1:6" ht="18">
      <c r="A44" s="14" t="str">
        <f>ALL!$A245</f>
        <v>Paschal </v>
      </c>
      <c r="B44" s="15">
        <f>ALL!$C245</f>
        <v>326</v>
      </c>
      <c r="C44" s="15">
        <f>ALL!$D245</f>
        <v>319</v>
      </c>
      <c r="D44" s="15">
        <f>ALL!$F245</f>
        <v>324</v>
      </c>
      <c r="E44" s="15">
        <f>ALL!$G245</f>
        <v>969</v>
      </c>
      <c r="F44" s="15">
        <f t="shared" si="1"/>
        <v>43</v>
      </c>
    </row>
    <row r="45" spans="1:6" ht="18">
      <c r="A45" s="14" t="str">
        <f>ALL!$A281</f>
        <v>Randall</v>
      </c>
      <c r="B45" s="15">
        <f>ALL!$C281</f>
        <v>336</v>
      </c>
      <c r="C45" s="15">
        <f>ALL!$D281</f>
        <v>333</v>
      </c>
      <c r="D45" s="15">
        <f>ALL!$F281</f>
        <v>313</v>
      </c>
      <c r="E45" s="15">
        <f>ALL!$G281</f>
        <v>982</v>
      </c>
      <c r="F45" s="15">
        <f t="shared" si="1"/>
        <v>44</v>
      </c>
    </row>
    <row r="46" spans="1:6" ht="18">
      <c r="A46" s="14" t="str">
        <f>ALL!$A179</f>
        <v>Leander</v>
      </c>
      <c r="B46" s="15">
        <f>ALL!$C179</f>
        <v>339</v>
      </c>
      <c r="C46" s="15">
        <f>ALL!$D179</f>
        <v>311</v>
      </c>
      <c r="D46" s="15">
        <f>ALL!$F179</f>
        <v>334</v>
      </c>
      <c r="E46" s="15">
        <f>ALL!$G179</f>
        <v>984</v>
      </c>
      <c r="F46" s="15">
        <f t="shared" si="1"/>
        <v>45</v>
      </c>
    </row>
    <row r="47" spans="1:6" ht="18">
      <c r="A47" s="14" t="str">
        <f>ALL!$A251</f>
        <v>Pearce</v>
      </c>
      <c r="B47" s="15">
        <f>ALL!$C251</f>
        <v>331</v>
      </c>
      <c r="C47" s="15">
        <f>ALL!$D251</f>
        <v>334</v>
      </c>
      <c r="D47" s="15">
        <f>ALL!$F251</f>
        <v>322</v>
      </c>
      <c r="E47" s="15">
        <f>ALL!$G251</f>
        <v>987</v>
      </c>
      <c r="F47" s="15">
        <f t="shared" si="1"/>
        <v>46</v>
      </c>
    </row>
    <row r="48" spans="1:6" ht="18">
      <c r="A48" s="14" t="str">
        <f>ALL!$A115</f>
        <v>Denton Ryan</v>
      </c>
      <c r="B48" s="15">
        <f>ALL!$C115</f>
        <v>333</v>
      </c>
      <c r="C48" s="15">
        <f>ALL!$D115</f>
        <v>323</v>
      </c>
      <c r="D48" s="15">
        <f>ALL!$F115</f>
        <v>335</v>
      </c>
      <c r="E48" s="15">
        <f>ALL!$G115</f>
        <v>991</v>
      </c>
      <c r="F48" s="15">
        <f t="shared" si="1"/>
        <v>47</v>
      </c>
    </row>
    <row r="49" spans="1:6" ht="18">
      <c r="A49" s="14" t="str">
        <f>ALL!$A79</f>
        <v>Central High</v>
      </c>
      <c r="B49" s="15">
        <f>ALL!$C79</f>
        <v>332</v>
      </c>
      <c r="C49" s="15">
        <f>ALL!$D79</f>
        <v>327</v>
      </c>
      <c r="D49" s="15">
        <f>ALL!$F79</f>
        <v>335</v>
      </c>
      <c r="E49" s="15">
        <f>ALL!$G79</f>
        <v>994</v>
      </c>
      <c r="F49" s="15">
        <f t="shared" si="1"/>
        <v>48</v>
      </c>
    </row>
    <row r="50" spans="1:6" ht="18">
      <c r="A50" s="14" t="str">
        <f>ALL!$A109</f>
        <v>Denton Guyer High</v>
      </c>
      <c r="B50" s="15">
        <f>ALL!$C109</f>
        <v>323</v>
      </c>
      <c r="C50" s="15">
        <f>ALL!$D109</f>
        <v>332</v>
      </c>
      <c r="D50" s="15">
        <f>ALL!$F109</f>
        <v>341</v>
      </c>
      <c r="E50" s="15">
        <f>ALL!$G109</f>
        <v>996</v>
      </c>
      <c r="F50" s="15">
        <f t="shared" si="1"/>
        <v>49</v>
      </c>
    </row>
    <row r="51" spans="1:6" ht="18">
      <c r="A51" s="14" t="str">
        <f>ALL!$A221</f>
        <v>McKinney North</v>
      </c>
      <c r="B51" s="15">
        <f>ALL!$C221</f>
        <v>344</v>
      </c>
      <c r="C51" s="15">
        <f>ALL!$D221</f>
        <v>319</v>
      </c>
      <c r="D51" s="15">
        <f>ALL!$F221</f>
        <v>342</v>
      </c>
      <c r="E51" s="15">
        <f>ALL!$G221</f>
        <v>1005</v>
      </c>
      <c r="F51" s="15">
        <f t="shared" si="1"/>
        <v>50</v>
      </c>
    </row>
    <row r="52" spans="1:6" ht="18">
      <c r="A52" s="14" t="str">
        <f>ALL!$A55</f>
        <v>Arlington Heights</v>
      </c>
      <c r="B52" s="15">
        <f>ALL!$C55</f>
        <v>331</v>
      </c>
      <c r="C52" s="15">
        <f>ALL!$D55</f>
        <v>337</v>
      </c>
      <c r="D52" s="15">
        <f>ALL!$F55</f>
        <v>340</v>
      </c>
      <c r="E52" s="15">
        <f>ALL!$G55</f>
        <v>1008</v>
      </c>
      <c r="F52" s="15">
        <f t="shared" si="1"/>
        <v>51</v>
      </c>
    </row>
    <row r="53" spans="1:6" ht="18">
      <c r="A53" s="14" t="str">
        <f>ALL!$A149</f>
        <v>Hill School</v>
      </c>
      <c r="B53" s="15">
        <f>ALL!$C149</f>
        <v>390</v>
      </c>
      <c r="C53" s="15">
        <f>ALL!$D149</f>
        <v>407</v>
      </c>
      <c r="D53" s="15">
        <f>ALL!$F149</f>
        <v>367</v>
      </c>
      <c r="E53" s="15">
        <f>ALL!$G149</f>
        <v>1164</v>
      </c>
      <c r="F53" s="15">
        <f t="shared" si="1"/>
        <v>52</v>
      </c>
    </row>
    <row r="54" spans="2:6" ht="12.75">
      <c r="B54" s="7"/>
      <c r="C54" s="7"/>
      <c r="D54" s="7"/>
      <c r="E54" s="7"/>
      <c r="F54" s="7"/>
    </row>
    <row r="55" spans="2:6" ht="12.75">
      <c r="B55" s="7"/>
      <c r="C55" s="7"/>
      <c r="D55" s="7"/>
      <c r="E55" s="7"/>
      <c r="F55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Mckown</dc:creator>
  <cp:keywords/>
  <dc:description/>
  <cp:lastModifiedBy>WAGER, RICHARD</cp:lastModifiedBy>
  <cp:lastPrinted>2012-09-25T12:50:18Z</cp:lastPrinted>
  <dcterms:created xsi:type="dcterms:W3CDTF">2007-09-15T17:09:58Z</dcterms:created>
  <dcterms:modified xsi:type="dcterms:W3CDTF">2012-10-29T13:46:01Z</dcterms:modified>
  <cp:category/>
  <cp:version/>
  <cp:contentType/>
  <cp:contentStatus/>
</cp:coreProperties>
</file>