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Players by Team" sheetId="1" r:id="rId1"/>
    <sheet name="Team Scores" sheetId="2" r:id="rId2"/>
    <sheet name="Individual Player Rankings" sheetId="3" r:id="rId3"/>
  </sheets>
  <definedNames>
    <definedName name="_xlnm.Print_Area" localSheetId="2">'Individual Player Rankings'!$A$1:$L$71</definedName>
    <definedName name="_xlnm.Print_Area" localSheetId="0">'Players by Team'!$A$1:$Q$30</definedName>
    <definedName name="_xlnm.Print_Area" localSheetId="1">'Team Scores'!$A$1:$I$45</definedName>
  </definedNames>
  <calcPr fullCalcOnLoad="1"/>
</workbook>
</file>

<file path=xl/sharedStrings.xml><?xml version="1.0" encoding="utf-8"?>
<sst xmlns="http://schemas.openxmlformats.org/spreadsheetml/2006/main" count="277" uniqueCount="247">
  <si>
    <t>School</t>
  </si>
  <si>
    <t>Day 1</t>
  </si>
  <si>
    <t>Day 2</t>
  </si>
  <si>
    <t>Total</t>
  </si>
  <si>
    <t>TEAM</t>
  </si>
  <si>
    <t>TOTAL</t>
  </si>
  <si>
    <t>Last Name</t>
  </si>
  <si>
    <t>First Name</t>
  </si>
  <si>
    <t>W</t>
  </si>
  <si>
    <t>X</t>
  </si>
  <si>
    <t>Y</t>
  </si>
  <si>
    <t>Z</t>
  </si>
  <si>
    <t>AA</t>
  </si>
  <si>
    <t>BB</t>
  </si>
  <si>
    <t>Abilene High</t>
  </si>
  <si>
    <t>Abilene Cooper</t>
  </si>
  <si>
    <t>All Saints</t>
  </si>
  <si>
    <t>Allen</t>
  </si>
  <si>
    <t>Amarillo High</t>
  </si>
  <si>
    <t>Canyon</t>
  </si>
  <si>
    <t>Canyon Randall</t>
  </si>
  <si>
    <t>Colleyville Heritage</t>
  </si>
  <si>
    <t>Coronado</t>
  </si>
  <si>
    <t>Dumas</t>
  </si>
  <si>
    <t>Grapevine</t>
  </si>
  <si>
    <t>Hereford</t>
  </si>
  <si>
    <t>J.J. Pearce</t>
  </si>
  <si>
    <t>Keller Blue</t>
  </si>
  <si>
    <t>Keller Gold</t>
  </si>
  <si>
    <t>Lake Travis</t>
  </si>
  <si>
    <t>Lovejoy</t>
  </si>
  <si>
    <t>Monterey</t>
  </si>
  <si>
    <t>San Angelo</t>
  </si>
  <si>
    <t>Tascosa</t>
  </si>
  <si>
    <t>Wylie</t>
  </si>
  <si>
    <t>Mason</t>
  </si>
  <si>
    <t>Brawley</t>
  </si>
  <si>
    <t>Briley</t>
  </si>
  <si>
    <t>Loudermilk</t>
  </si>
  <si>
    <t>Braxton</t>
  </si>
  <si>
    <t>Cade</t>
  </si>
  <si>
    <t>Yarbrough</t>
  </si>
  <si>
    <t>Carter</t>
  </si>
  <si>
    <t>Snead</t>
  </si>
  <si>
    <t>Ketcherside</t>
  </si>
  <si>
    <t>Paden</t>
  </si>
  <si>
    <t>Mask</t>
  </si>
  <si>
    <t>Myles</t>
  </si>
  <si>
    <t>Cranmer</t>
  </si>
  <si>
    <t>Quinn</t>
  </si>
  <si>
    <t>Haynes</t>
  </si>
  <si>
    <t>Gaige</t>
  </si>
  <si>
    <t>Brackett</t>
  </si>
  <si>
    <t>Karson</t>
  </si>
  <si>
    <t>Grigsby</t>
  </si>
  <si>
    <t>Kieran</t>
  </si>
  <si>
    <t>Fischbach</t>
  </si>
  <si>
    <t>Jason</t>
  </si>
  <si>
    <t>Jones</t>
  </si>
  <si>
    <t>Zach</t>
  </si>
  <si>
    <t>Ryan</t>
  </si>
  <si>
    <t>Jake</t>
  </si>
  <si>
    <t>Abernathy</t>
  </si>
  <si>
    <t xml:space="preserve">Christian </t>
  </si>
  <si>
    <t>Castillo</t>
  </si>
  <si>
    <t>Brendan</t>
  </si>
  <si>
    <t>Farley</t>
  </si>
  <si>
    <t>Anthony</t>
  </si>
  <si>
    <t>Zhang</t>
  </si>
  <si>
    <t>Josh</t>
  </si>
  <si>
    <t>Smith</t>
  </si>
  <si>
    <t>Jacob</t>
  </si>
  <si>
    <t>Rhodes</t>
  </si>
  <si>
    <t>Ethan</t>
  </si>
  <si>
    <t>Dial</t>
  </si>
  <si>
    <t>Blake</t>
  </si>
  <si>
    <t>Harrison</t>
  </si>
  <si>
    <t>Cameron</t>
  </si>
  <si>
    <t>Pate</t>
  </si>
  <si>
    <t>Wooley</t>
  </si>
  <si>
    <t>Dawson</t>
  </si>
  <si>
    <t>Frye</t>
  </si>
  <si>
    <t>Brennan</t>
  </si>
  <si>
    <t>Bonnette</t>
  </si>
  <si>
    <t>Michael</t>
  </si>
  <si>
    <t>Chavez</t>
  </si>
  <si>
    <t>Kooper</t>
  </si>
  <si>
    <t>Holman</t>
  </si>
  <si>
    <t>Brax</t>
  </si>
  <si>
    <t>Hightower</t>
  </si>
  <si>
    <t>Stetson</t>
  </si>
  <si>
    <t>Provence</t>
  </si>
  <si>
    <t>Caden</t>
  </si>
  <si>
    <t>Conrad</t>
  </si>
  <si>
    <t>Jerry</t>
  </si>
  <si>
    <t>Montano III</t>
  </si>
  <si>
    <t>Cayden</t>
  </si>
  <si>
    <t>McCarley</t>
  </si>
  <si>
    <t>Jaydon</t>
  </si>
  <si>
    <t>Neese</t>
  </si>
  <si>
    <t>Sam</t>
  </si>
  <si>
    <t>Chonich</t>
  </si>
  <si>
    <t>Kevin</t>
  </si>
  <si>
    <t>Watts</t>
  </si>
  <si>
    <t>Justin</t>
  </si>
  <si>
    <t>Stuart</t>
  </si>
  <si>
    <t>Beck</t>
  </si>
  <si>
    <t>Grant</t>
  </si>
  <si>
    <t>Tomlinson</t>
  </si>
  <si>
    <t>Luke</t>
  </si>
  <si>
    <t>Goodloe</t>
  </si>
  <si>
    <t>Dalton</t>
  </si>
  <si>
    <t>Bednarz</t>
  </si>
  <si>
    <t>Diego</t>
  </si>
  <si>
    <t>flores</t>
  </si>
  <si>
    <t>Colby</t>
  </si>
  <si>
    <t>Flathers</t>
  </si>
  <si>
    <t>Donovan</t>
  </si>
  <si>
    <t>Garza</t>
  </si>
  <si>
    <t>Ty</t>
  </si>
  <si>
    <t>Bynum</t>
  </si>
  <si>
    <t>Matthew</t>
  </si>
  <si>
    <t>Vasquez</t>
  </si>
  <si>
    <t>Shockey</t>
  </si>
  <si>
    <t>Trace</t>
  </si>
  <si>
    <t>Halford</t>
  </si>
  <si>
    <t>Olivas</t>
  </si>
  <si>
    <t>Austin</t>
  </si>
  <si>
    <t>Kelley</t>
  </si>
  <si>
    <t>Spencer</t>
  </si>
  <si>
    <t>Bowers</t>
  </si>
  <si>
    <t>Jayden</t>
  </si>
  <si>
    <t>Johnson</t>
  </si>
  <si>
    <t>John</t>
  </si>
  <si>
    <t>Lee</t>
  </si>
  <si>
    <t>Landon</t>
  </si>
  <si>
    <t>Armato</t>
  </si>
  <si>
    <t>Raj</t>
  </si>
  <si>
    <t>Bhakta</t>
  </si>
  <si>
    <t>Hector</t>
  </si>
  <si>
    <t>Cavazos Jr.</t>
  </si>
  <si>
    <t>Nixon</t>
  </si>
  <si>
    <t>Monroe</t>
  </si>
  <si>
    <t xml:space="preserve">Ben </t>
  </si>
  <si>
    <t>Collier</t>
  </si>
  <si>
    <t>Deangelo</t>
  </si>
  <si>
    <t>Villareal</t>
  </si>
  <si>
    <t>Danny</t>
  </si>
  <si>
    <t>Chen</t>
  </si>
  <si>
    <t>Drake</t>
  </si>
  <si>
    <t>Davidson</t>
  </si>
  <si>
    <t>Jack</t>
  </si>
  <si>
    <t>Kersting</t>
  </si>
  <si>
    <t>Christensen</t>
  </si>
  <si>
    <t>Eckholm</t>
  </si>
  <si>
    <t>Gower</t>
  </si>
  <si>
    <t>Cole</t>
  </si>
  <si>
    <t>Grossl</t>
  </si>
  <si>
    <t>Clif</t>
  </si>
  <si>
    <t>Armstrong</t>
  </si>
  <si>
    <t>Pierce</t>
  </si>
  <si>
    <t>Price</t>
  </si>
  <si>
    <t>Willis</t>
  </si>
  <si>
    <t>Jackson</t>
  </si>
  <si>
    <t>Naeger</t>
  </si>
  <si>
    <t>Kaelen</t>
  </si>
  <si>
    <t>Dulany</t>
  </si>
  <si>
    <t>Lowell</t>
  </si>
  <si>
    <t>Graham</t>
  </si>
  <si>
    <t>Folse</t>
  </si>
  <si>
    <t>Thomas</t>
  </si>
  <si>
    <t>Nine</t>
  </si>
  <si>
    <t>Lawlor</t>
  </si>
  <si>
    <t>Gage</t>
  </si>
  <si>
    <t>Charlie</t>
  </si>
  <si>
    <t>Lippa</t>
  </si>
  <si>
    <t>Scheen</t>
  </si>
  <si>
    <t>Brian</t>
  </si>
  <si>
    <t>Comegys</t>
  </si>
  <si>
    <t>Jay</t>
  </si>
  <si>
    <t>Pabin</t>
  </si>
  <si>
    <t>Wolfe</t>
  </si>
  <si>
    <t>McClure</t>
  </si>
  <si>
    <t>Trent</t>
  </si>
  <si>
    <t>King</t>
  </si>
  <si>
    <t>Aiden</t>
  </si>
  <si>
    <t>Weeks</t>
  </si>
  <si>
    <t>Juan</t>
  </si>
  <si>
    <t>Elias</t>
  </si>
  <si>
    <t>Coby</t>
  </si>
  <si>
    <t>Fuentes</t>
  </si>
  <si>
    <t>Nicholas</t>
  </si>
  <si>
    <t>Pursley</t>
  </si>
  <si>
    <t>Tony</t>
  </si>
  <si>
    <t>Martinez</t>
  </si>
  <si>
    <t>Jeffrey</t>
  </si>
  <si>
    <t>Glisson</t>
  </si>
  <si>
    <t>Flynn</t>
  </si>
  <si>
    <t>McNabb</t>
  </si>
  <si>
    <t>Sergio</t>
  </si>
  <si>
    <t>Soto</t>
  </si>
  <si>
    <t>Herring</t>
  </si>
  <si>
    <t>Jaden</t>
  </si>
  <si>
    <t>Cates</t>
  </si>
  <si>
    <t>Enrique</t>
  </si>
  <si>
    <t>Leyva</t>
  </si>
  <si>
    <t>Johnny</t>
  </si>
  <si>
    <t>Heiskell</t>
  </si>
  <si>
    <t>Brock</t>
  </si>
  <si>
    <t>Buse</t>
  </si>
  <si>
    <t>Blaine</t>
  </si>
  <si>
    <t>Reinart</t>
  </si>
  <si>
    <t>Noah</t>
  </si>
  <si>
    <t>Valdez</t>
  </si>
  <si>
    <t>Kirkland</t>
  </si>
  <si>
    <t>Phillip</t>
  </si>
  <si>
    <t>Hurtado</t>
  </si>
  <si>
    <t>Stewart-Duke</t>
  </si>
  <si>
    <t>Nick</t>
  </si>
  <si>
    <t>Viola</t>
  </si>
  <si>
    <t>Duncan</t>
  </si>
  <si>
    <t>Bacon</t>
  </si>
  <si>
    <t>Brayden</t>
  </si>
  <si>
    <t>Manning</t>
  </si>
  <si>
    <t>Chesley</t>
  </si>
  <si>
    <t>McDonald</t>
  </si>
  <si>
    <t>Cody</t>
  </si>
  <si>
    <t>Slaugther</t>
  </si>
  <si>
    <t>Baron</t>
  </si>
  <si>
    <t>Keaton</t>
  </si>
  <si>
    <t>Hutcherson</t>
  </si>
  <si>
    <t>Aden</t>
  </si>
  <si>
    <t>Althaus</t>
  </si>
  <si>
    <t>Permian</t>
  </si>
  <si>
    <t>Medalists</t>
  </si>
  <si>
    <t>Hunter</t>
  </si>
  <si>
    <t>Davis</t>
  </si>
  <si>
    <t>Alex</t>
  </si>
  <si>
    <t>Blakeley</t>
  </si>
  <si>
    <t>Logan</t>
  </si>
  <si>
    <t>Derise</t>
  </si>
  <si>
    <t xml:space="preserve">Jeremy </t>
  </si>
  <si>
    <t>Soriano</t>
  </si>
  <si>
    <t>Caylor</t>
  </si>
  <si>
    <t>Dannivick</t>
  </si>
  <si>
    <t>2018 Bill Wallace Invitational</t>
  </si>
  <si>
    <t xml:space="preserve">Karson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</si>
</sst>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3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Baskerville Old Face"/>
      <family val="1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Baskerville Old Face"/>
      <family val="1"/>
    </font>
    <font>
      <b/>
      <sz val="26"/>
      <name val="Baskerville Old Face"/>
      <family val="1"/>
    </font>
    <font>
      <b/>
      <sz val="18"/>
      <name val="Baskerville Old Face"/>
      <family val="1"/>
    </font>
    <font>
      <b/>
      <sz val="18"/>
      <name val="Arial"/>
      <family val="2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b/>
      <sz val="2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b/>
      <sz val="26"/>
      <color indexed="10"/>
      <name val="Tahoma"/>
      <family val="2"/>
    </font>
    <font>
      <b/>
      <sz val="12"/>
      <color indexed="9"/>
      <name val="Tahoma"/>
      <family val="2"/>
    </font>
    <font>
      <b/>
      <sz val="26"/>
      <color indexed="9"/>
      <name val="Tahoma"/>
      <family val="2"/>
    </font>
    <font>
      <sz val="12"/>
      <color indexed="10"/>
      <name val="Tahoma"/>
      <family val="2"/>
    </font>
    <font>
      <sz val="12"/>
      <color indexed="9"/>
      <name val="Tahoma"/>
      <family val="2"/>
    </font>
    <font>
      <b/>
      <sz val="12"/>
      <color indexed="13"/>
      <name val="Tahoma"/>
      <family val="2"/>
    </font>
    <font>
      <b/>
      <sz val="26"/>
      <color indexed="13"/>
      <name val="Tahoma"/>
      <family val="2"/>
    </font>
    <font>
      <sz val="12"/>
      <color indexed="13"/>
      <name val="Tahoma"/>
      <family val="2"/>
    </font>
    <font>
      <b/>
      <sz val="12"/>
      <color indexed="18"/>
      <name val="Tahoma"/>
      <family val="2"/>
    </font>
    <font>
      <b/>
      <sz val="26"/>
      <color indexed="18"/>
      <name val="Tahoma"/>
      <family val="2"/>
    </font>
    <font>
      <sz val="12"/>
      <color indexed="18"/>
      <name val="Tahoma"/>
      <family val="2"/>
    </font>
    <font>
      <b/>
      <sz val="12"/>
      <color indexed="53"/>
      <name val="Tahoma"/>
      <family val="2"/>
    </font>
    <font>
      <b/>
      <sz val="26"/>
      <color indexed="53"/>
      <name val="Tahoma"/>
      <family val="2"/>
    </font>
    <font>
      <sz val="12"/>
      <color indexed="53"/>
      <name val="Tahoma"/>
      <family val="2"/>
    </font>
    <font>
      <b/>
      <sz val="12"/>
      <color indexed="51"/>
      <name val="Tahoma"/>
      <family val="2"/>
    </font>
    <font>
      <b/>
      <sz val="26"/>
      <color indexed="51"/>
      <name val="Tahoma"/>
      <family val="2"/>
    </font>
    <font>
      <sz val="12"/>
      <color indexed="51"/>
      <name val="Tahoma"/>
      <family val="2"/>
    </font>
    <font>
      <b/>
      <sz val="18"/>
      <color indexed="13"/>
      <name val="Tahoma"/>
      <family val="2"/>
    </font>
    <font>
      <b/>
      <sz val="18"/>
      <color indexed="10"/>
      <name val="Tahoma"/>
      <family val="2"/>
    </font>
    <font>
      <b/>
      <sz val="18"/>
      <color indexed="18"/>
      <name val="Tahoma"/>
      <family val="2"/>
    </font>
    <font>
      <b/>
      <sz val="18"/>
      <color indexed="9"/>
      <name val="Tahoma"/>
      <family val="2"/>
    </font>
    <font>
      <b/>
      <sz val="11"/>
      <color indexed="10"/>
      <name val="Tahoma"/>
      <family val="2"/>
    </font>
    <font>
      <b/>
      <sz val="18"/>
      <color indexed="53"/>
      <name val="Tahoma"/>
      <family val="2"/>
    </font>
    <font>
      <b/>
      <sz val="18"/>
      <color indexed="5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b/>
      <sz val="26"/>
      <color rgb="FFFF0000"/>
      <name val="Tahoma"/>
      <family val="2"/>
    </font>
    <font>
      <b/>
      <sz val="12"/>
      <color theme="0"/>
      <name val="Tahoma"/>
      <family val="2"/>
    </font>
    <font>
      <b/>
      <sz val="26"/>
      <color theme="0"/>
      <name val="Tahoma"/>
      <family val="2"/>
    </font>
    <font>
      <sz val="12"/>
      <color rgb="FFFF0000"/>
      <name val="Tahoma"/>
      <family val="2"/>
    </font>
    <font>
      <sz val="12"/>
      <color theme="0"/>
      <name val="Tahoma"/>
      <family val="2"/>
    </font>
    <font>
      <b/>
      <sz val="12"/>
      <color rgb="FFFFFF00"/>
      <name val="Tahoma"/>
      <family val="2"/>
    </font>
    <font>
      <b/>
      <sz val="26"/>
      <color rgb="FFFFFF00"/>
      <name val="Tahoma"/>
      <family val="2"/>
    </font>
    <font>
      <sz val="12"/>
      <color rgb="FFFFFF00"/>
      <name val="Tahoma"/>
      <family val="2"/>
    </font>
    <font>
      <b/>
      <sz val="12"/>
      <color theme="3" tint="-0.24997000396251678"/>
      <name val="Tahoma"/>
      <family val="2"/>
    </font>
    <font>
      <b/>
      <sz val="26"/>
      <color theme="3" tint="-0.24997000396251678"/>
      <name val="Tahoma"/>
      <family val="2"/>
    </font>
    <font>
      <sz val="12"/>
      <color theme="3" tint="-0.24997000396251678"/>
      <name val="Tahoma"/>
      <family val="2"/>
    </font>
    <font>
      <b/>
      <sz val="12"/>
      <color rgb="FFEF7011"/>
      <name val="Tahoma"/>
      <family val="2"/>
    </font>
    <font>
      <b/>
      <sz val="26"/>
      <color rgb="FFEF7011"/>
      <name val="Tahoma"/>
      <family val="2"/>
    </font>
    <font>
      <sz val="12"/>
      <color rgb="FFEF7011"/>
      <name val="Tahoma"/>
      <family val="2"/>
    </font>
    <font>
      <b/>
      <sz val="12"/>
      <color rgb="FFFFC000"/>
      <name val="Tahoma"/>
      <family val="2"/>
    </font>
    <font>
      <b/>
      <sz val="26"/>
      <color rgb="FFFFC000"/>
      <name val="Tahoma"/>
      <family val="2"/>
    </font>
    <font>
      <sz val="12"/>
      <color rgb="FFFFC000"/>
      <name val="Tahoma"/>
      <family val="2"/>
    </font>
    <font>
      <b/>
      <sz val="18"/>
      <color theme="0"/>
      <name val="Tahoma"/>
      <family val="2"/>
    </font>
    <font>
      <b/>
      <sz val="18"/>
      <color rgb="FFFFFF00"/>
      <name val="Tahoma"/>
      <family val="2"/>
    </font>
    <font>
      <b/>
      <sz val="18"/>
      <color rgb="FFFF0000"/>
      <name val="Tahoma"/>
      <family val="2"/>
    </font>
    <font>
      <b/>
      <sz val="11"/>
      <color rgb="FFFF0000"/>
      <name val="Tahoma"/>
      <family val="2"/>
    </font>
    <font>
      <b/>
      <sz val="18"/>
      <color rgb="FFEF7011"/>
      <name val="Tahoma"/>
      <family val="2"/>
    </font>
    <font>
      <b/>
      <sz val="18"/>
      <color rgb="FFFFC000"/>
      <name val="Tahoma"/>
      <family val="2"/>
    </font>
    <font>
      <b/>
      <sz val="18"/>
      <color theme="3" tint="-0.24997000396251678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9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rgb="FFFFC000"/>
      </top>
      <bottom style="medium"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>
        <color indexed="63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0000"/>
      </bottom>
    </border>
    <border>
      <left style="thin">
        <color rgb="FFFFC000"/>
      </left>
      <right style="thin">
        <color rgb="FFFFC000"/>
      </right>
      <top>
        <color indexed="63"/>
      </top>
      <bottom style="thin">
        <color rgb="FFFF000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medium"/>
      <top style="thin">
        <color rgb="FFFF0000"/>
      </top>
      <bottom style="thin">
        <color rgb="FFFF0000"/>
      </bottom>
    </border>
    <border>
      <left style="medium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C000"/>
      </left>
      <right style="medium"/>
      <top style="thin">
        <color rgb="FFFFC000"/>
      </top>
      <bottom style="thin">
        <color rgb="FFFFC000"/>
      </bottom>
    </border>
    <border>
      <left style="medium"/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13" fillId="34" borderId="14" xfId="0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8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8" fillId="35" borderId="21" xfId="0" applyFont="1" applyFill="1" applyBorder="1" applyAlignment="1">
      <alignment horizontal="center" vertical="center"/>
    </xf>
    <xf numFmtId="0" fontId="79" fillId="35" borderId="21" xfId="0" applyFont="1" applyFill="1" applyBorder="1" applyAlignment="1">
      <alignment horizontal="center" vertical="center"/>
    </xf>
    <xf numFmtId="0" fontId="80" fillId="36" borderId="21" xfId="0" applyFont="1" applyFill="1" applyBorder="1" applyAlignment="1">
      <alignment horizontal="center" vertical="center"/>
    </xf>
    <xf numFmtId="0" fontId="81" fillId="36" borderId="21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82" fillId="35" borderId="21" xfId="0" applyFont="1" applyFill="1" applyBorder="1" applyAlignment="1">
      <alignment/>
    </xf>
    <xf numFmtId="0" fontId="82" fillId="35" borderId="21" xfId="0" applyFont="1" applyFill="1" applyBorder="1" applyAlignment="1">
      <alignment horizontal="center" vertical="center"/>
    </xf>
    <xf numFmtId="0" fontId="83" fillId="36" borderId="21" xfId="0" applyFont="1" applyFill="1" applyBorder="1" applyAlignment="1">
      <alignment/>
    </xf>
    <xf numFmtId="0" fontId="83" fillId="36" borderId="2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8" fillId="37" borderId="21" xfId="0" applyFont="1" applyFill="1" applyBorder="1" applyAlignment="1">
      <alignment horizontal="center" vertical="center"/>
    </xf>
    <xf numFmtId="0" fontId="79" fillId="37" borderId="21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0" fontId="80" fillId="39" borderId="21" xfId="0" applyFont="1" applyFill="1" applyBorder="1" applyAlignment="1">
      <alignment horizontal="center" vertical="center"/>
    </xf>
    <xf numFmtId="0" fontId="81" fillId="39" borderId="21" xfId="0" applyFont="1" applyFill="1" applyBorder="1" applyAlignment="1">
      <alignment horizontal="center" vertical="center"/>
    </xf>
    <xf numFmtId="0" fontId="82" fillId="37" borderId="21" xfId="0" applyFont="1" applyFill="1" applyBorder="1" applyAlignment="1">
      <alignment/>
    </xf>
    <xf numFmtId="0" fontId="82" fillId="37" borderId="21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/>
    </xf>
    <xf numFmtId="0" fontId="17" fillId="38" borderId="21" xfId="0" applyFont="1" applyFill="1" applyBorder="1" applyAlignment="1">
      <alignment horizontal="center" vertical="center"/>
    </xf>
    <xf numFmtId="0" fontId="83" fillId="39" borderId="21" xfId="0" applyFont="1" applyFill="1" applyBorder="1" applyAlignment="1">
      <alignment/>
    </xf>
    <xf numFmtId="0" fontId="83" fillId="39" borderId="21" xfId="0" applyFont="1" applyFill="1" applyBorder="1" applyAlignment="1">
      <alignment horizontal="center" vertical="center"/>
    </xf>
    <xf numFmtId="0" fontId="16" fillId="40" borderId="21" xfId="0" applyFont="1" applyFill="1" applyBorder="1" applyAlignment="1">
      <alignment horizontal="center" vertical="center"/>
    </xf>
    <xf numFmtId="0" fontId="19" fillId="40" borderId="21" xfId="0" applyFont="1" applyFill="1" applyBorder="1" applyAlignment="1">
      <alignment horizontal="center" vertical="center"/>
    </xf>
    <xf numFmtId="0" fontId="84" fillId="40" borderId="21" xfId="0" applyFont="1" applyFill="1" applyBorder="1" applyAlignment="1">
      <alignment horizontal="center" vertical="center"/>
    </xf>
    <xf numFmtId="0" fontId="85" fillId="40" borderId="21" xfId="0" applyFont="1" applyFill="1" applyBorder="1" applyAlignment="1">
      <alignment horizontal="center" vertical="center"/>
    </xf>
    <xf numFmtId="0" fontId="17" fillId="40" borderId="21" xfId="0" applyFont="1" applyFill="1" applyBorder="1" applyAlignment="1">
      <alignment/>
    </xf>
    <xf numFmtId="0" fontId="17" fillId="40" borderId="21" xfId="0" applyFont="1" applyFill="1" applyBorder="1" applyAlignment="1">
      <alignment horizontal="center" vertical="center"/>
    </xf>
    <xf numFmtId="0" fontId="86" fillId="40" borderId="21" xfId="0" applyFont="1" applyFill="1" applyBorder="1" applyAlignment="1">
      <alignment/>
    </xf>
    <xf numFmtId="0" fontId="86" fillId="40" borderId="21" xfId="0" applyFont="1" applyFill="1" applyBorder="1" applyAlignment="1">
      <alignment horizontal="center" vertical="center"/>
    </xf>
    <xf numFmtId="0" fontId="16" fillId="41" borderId="21" xfId="0" applyFont="1" applyFill="1" applyBorder="1" applyAlignment="1">
      <alignment horizontal="center" vertical="center"/>
    </xf>
    <xf numFmtId="0" fontId="19" fillId="41" borderId="21" xfId="0" applyFont="1" applyFill="1" applyBorder="1" applyAlignment="1">
      <alignment horizontal="center" vertical="center"/>
    </xf>
    <xf numFmtId="0" fontId="78" fillId="36" borderId="21" xfId="0" applyFont="1" applyFill="1" applyBorder="1" applyAlignment="1">
      <alignment horizontal="center" vertical="center"/>
    </xf>
    <xf numFmtId="0" fontId="79" fillId="36" borderId="21" xfId="0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9" fillId="42" borderId="21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/>
    </xf>
    <xf numFmtId="0" fontId="17" fillId="41" borderId="21" xfId="0" applyFont="1" applyFill="1" applyBorder="1" applyAlignment="1">
      <alignment horizontal="center" vertical="center"/>
    </xf>
    <xf numFmtId="0" fontId="82" fillId="36" borderId="21" xfId="0" applyFont="1" applyFill="1" applyBorder="1" applyAlignment="1">
      <alignment horizontal="center" vertical="center"/>
    </xf>
    <xf numFmtId="0" fontId="17" fillId="42" borderId="21" xfId="0" applyFont="1" applyFill="1" applyBorder="1" applyAlignment="1">
      <alignment/>
    </xf>
    <xf numFmtId="0" fontId="17" fillId="42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shrinkToFit="1"/>
    </xf>
    <xf numFmtId="0" fontId="17" fillId="0" borderId="0" xfId="0" applyFont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84" fillId="36" borderId="21" xfId="0" applyFont="1" applyFill="1" applyBorder="1" applyAlignment="1">
      <alignment horizontal="center" vertical="center"/>
    </xf>
    <xf numFmtId="0" fontId="85" fillId="36" borderId="21" xfId="0" applyFont="1" applyFill="1" applyBorder="1" applyAlignment="1">
      <alignment horizontal="center" vertical="center"/>
    </xf>
    <xf numFmtId="0" fontId="87" fillId="38" borderId="21" xfId="0" applyFont="1" applyFill="1" applyBorder="1" applyAlignment="1">
      <alignment horizontal="center" vertical="center"/>
    </xf>
    <xf numFmtId="0" fontId="88" fillId="38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/>
    </xf>
    <xf numFmtId="0" fontId="17" fillId="0" borderId="21" xfId="0" applyFont="1" applyFill="1" applyBorder="1" applyAlignment="1">
      <alignment horizontal="center" vertical="center"/>
    </xf>
    <xf numFmtId="0" fontId="86" fillId="36" borderId="21" xfId="0" applyFont="1" applyFill="1" applyBorder="1" applyAlignment="1">
      <alignment/>
    </xf>
    <xf numFmtId="0" fontId="86" fillId="36" borderId="21" xfId="0" applyFont="1" applyFill="1" applyBorder="1" applyAlignment="1">
      <alignment horizontal="center" vertical="center"/>
    </xf>
    <xf numFmtId="0" fontId="89" fillId="38" borderId="21" xfId="0" applyFont="1" applyFill="1" applyBorder="1" applyAlignment="1">
      <alignment/>
    </xf>
    <xf numFmtId="0" fontId="89" fillId="38" borderId="21" xfId="0" applyFont="1" applyFill="1" applyBorder="1" applyAlignment="1">
      <alignment horizontal="center" vertical="center"/>
    </xf>
    <xf numFmtId="0" fontId="78" fillId="43" borderId="21" xfId="0" applyFont="1" applyFill="1" applyBorder="1" applyAlignment="1">
      <alignment horizontal="center" vertical="center"/>
    </xf>
    <xf numFmtId="0" fontId="79" fillId="43" borderId="21" xfId="0" applyFont="1" applyFill="1" applyBorder="1" applyAlignment="1">
      <alignment horizontal="center" vertical="center"/>
    </xf>
    <xf numFmtId="0" fontId="82" fillId="43" borderId="21" xfId="0" applyFont="1" applyFill="1" applyBorder="1" applyAlignment="1">
      <alignment/>
    </xf>
    <xf numFmtId="0" fontId="82" fillId="43" borderId="21" xfId="0" applyFont="1" applyFill="1" applyBorder="1" applyAlignment="1">
      <alignment horizontal="center" vertical="center"/>
    </xf>
    <xf numFmtId="0" fontId="90" fillId="44" borderId="21" xfId="0" applyFont="1" applyFill="1" applyBorder="1" applyAlignment="1">
      <alignment horizontal="center" vertical="center"/>
    </xf>
    <xf numFmtId="0" fontId="91" fillId="44" borderId="21" xfId="0" applyFont="1" applyFill="1" applyBorder="1" applyAlignment="1">
      <alignment horizontal="center" vertical="center"/>
    </xf>
    <xf numFmtId="0" fontId="92" fillId="44" borderId="21" xfId="0" applyFont="1" applyFill="1" applyBorder="1" applyAlignment="1">
      <alignment/>
    </xf>
    <xf numFmtId="0" fontId="92" fillId="44" borderId="21" xfId="0" applyFont="1" applyFill="1" applyBorder="1" applyAlignment="1">
      <alignment horizontal="center" vertical="center"/>
    </xf>
    <xf numFmtId="0" fontId="84" fillId="39" borderId="21" xfId="0" applyFont="1" applyFill="1" applyBorder="1" applyAlignment="1">
      <alignment horizontal="center" vertical="center"/>
    </xf>
    <xf numFmtId="0" fontId="85" fillId="39" borderId="21" xfId="0" applyFont="1" applyFill="1" applyBorder="1" applyAlignment="1">
      <alignment horizontal="center" vertical="center"/>
    </xf>
    <xf numFmtId="0" fontId="86" fillId="39" borderId="21" xfId="0" applyFont="1" applyFill="1" applyBorder="1" applyAlignment="1">
      <alignment/>
    </xf>
    <xf numFmtId="0" fontId="86" fillId="39" borderId="21" xfId="0" applyFont="1" applyFill="1" applyBorder="1" applyAlignment="1">
      <alignment horizontal="center" vertical="center"/>
    </xf>
    <xf numFmtId="0" fontId="78" fillId="36" borderId="21" xfId="0" applyFont="1" applyFill="1" applyBorder="1" applyAlignment="1">
      <alignment/>
    </xf>
    <xf numFmtId="0" fontId="78" fillId="37" borderId="23" xfId="0" applyFont="1" applyFill="1" applyBorder="1" applyAlignment="1">
      <alignment horizontal="center" vertical="center"/>
    </xf>
    <xf numFmtId="0" fontId="93" fillId="45" borderId="24" xfId="0" applyFont="1" applyFill="1" applyBorder="1" applyAlignment="1">
      <alignment horizontal="center" vertical="center"/>
    </xf>
    <xf numFmtId="0" fontId="94" fillId="45" borderId="24" xfId="0" applyFont="1" applyFill="1" applyBorder="1" applyAlignment="1">
      <alignment horizontal="center" vertical="center"/>
    </xf>
    <xf numFmtId="0" fontId="95" fillId="45" borderId="24" xfId="0" applyFont="1" applyFill="1" applyBorder="1" applyAlignment="1">
      <alignment horizontal="center" vertical="center"/>
    </xf>
    <xf numFmtId="0" fontId="95" fillId="45" borderId="24" xfId="0" applyFont="1" applyFill="1" applyBorder="1" applyAlignment="1">
      <alignment/>
    </xf>
    <xf numFmtId="0" fontId="95" fillId="45" borderId="25" xfId="0" applyFont="1" applyFill="1" applyBorder="1" applyAlignment="1">
      <alignment/>
    </xf>
    <xf numFmtId="0" fontId="95" fillId="45" borderId="26" xfId="0" applyFont="1" applyFill="1" applyBorder="1" applyAlignment="1">
      <alignment/>
    </xf>
    <xf numFmtId="0" fontId="95" fillId="45" borderId="26" xfId="0" applyFont="1" applyFill="1" applyBorder="1" applyAlignment="1">
      <alignment horizontal="center" vertical="center"/>
    </xf>
    <xf numFmtId="0" fontId="95" fillId="45" borderId="27" xfId="0" applyFont="1" applyFill="1" applyBorder="1" applyAlignment="1">
      <alignment horizontal="center" vertical="center"/>
    </xf>
    <xf numFmtId="0" fontId="83" fillId="45" borderId="28" xfId="0" applyFont="1" applyFill="1" applyBorder="1" applyAlignment="1">
      <alignment/>
    </xf>
    <xf numFmtId="0" fontId="83" fillId="45" borderId="29" xfId="0" applyFont="1" applyFill="1" applyBorder="1" applyAlignment="1">
      <alignment/>
    </xf>
    <xf numFmtId="0" fontId="83" fillId="45" borderId="30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83" fillId="45" borderId="31" xfId="0" applyFont="1" applyFill="1" applyBorder="1" applyAlignment="1">
      <alignment horizontal="center" vertical="center"/>
    </xf>
    <xf numFmtId="0" fontId="80" fillId="45" borderId="29" xfId="0" applyFont="1" applyFill="1" applyBorder="1" applyAlignment="1">
      <alignment horizontal="center" vertical="center"/>
    </xf>
    <xf numFmtId="0" fontId="83" fillId="45" borderId="29" xfId="0" applyFont="1" applyFill="1" applyBorder="1" applyAlignment="1">
      <alignment horizontal="center" vertical="center"/>
    </xf>
    <xf numFmtId="0" fontId="83" fillId="45" borderId="30" xfId="0" applyFont="1" applyFill="1" applyBorder="1" applyAlignment="1">
      <alignment horizontal="center" vertical="center"/>
    </xf>
    <xf numFmtId="0" fontId="81" fillId="45" borderId="29" xfId="0" applyFont="1" applyFill="1" applyBorder="1" applyAlignment="1">
      <alignment horizontal="center" vertical="center"/>
    </xf>
    <xf numFmtId="0" fontId="82" fillId="45" borderId="32" xfId="0" applyFont="1" applyFill="1" applyBorder="1" applyAlignment="1">
      <alignment/>
    </xf>
    <xf numFmtId="0" fontId="78" fillId="45" borderId="32" xfId="0" applyFont="1" applyFill="1" applyBorder="1" applyAlignment="1">
      <alignment horizontal="center" vertical="center"/>
    </xf>
    <xf numFmtId="0" fontId="82" fillId="45" borderId="32" xfId="0" applyFont="1" applyFill="1" applyBorder="1" applyAlignment="1">
      <alignment horizontal="center" vertical="center"/>
    </xf>
    <xf numFmtId="0" fontId="82" fillId="45" borderId="33" xfId="0" applyFont="1" applyFill="1" applyBorder="1" applyAlignment="1">
      <alignment horizontal="center" vertical="center"/>
    </xf>
    <xf numFmtId="0" fontId="79" fillId="45" borderId="3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0" fontId="96" fillId="36" borderId="21" xfId="0" applyFont="1" applyFill="1" applyBorder="1" applyAlignment="1">
      <alignment horizontal="center" vertical="center" shrinkToFit="1"/>
    </xf>
    <xf numFmtId="0" fontId="18" fillId="38" borderId="21" xfId="0" applyFont="1" applyFill="1" applyBorder="1" applyAlignment="1">
      <alignment horizontal="center" vertical="center" wrapText="1" shrinkToFit="1"/>
    </xf>
    <xf numFmtId="0" fontId="96" fillId="39" borderId="21" xfId="0" applyFont="1" applyFill="1" applyBorder="1" applyAlignment="1">
      <alignment horizontal="center" vertical="center" shrinkToFit="1"/>
    </xf>
    <xf numFmtId="0" fontId="97" fillId="40" borderId="21" xfId="0" applyFont="1" applyFill="1" applyBorder="1" applyAlignment="1">
      <alignment horizontal="center" vertical="center" shrinkToFit="1"/>
    </xf>
    <xf numFmtId="0" fontId="98" fillId="37" borderId="21" xfId="0" applyFont="1" applyFill="1" applyBorder="1" applyAlignment="1">
      <alignment horizontal="center" vertical="center" wrapText="1" shrinkToFit="1"/>
    </xf>
    <xf numFmtId="0" fontId="99" fillId="37" borderId="21" xfId="0" applyFont="1" applyFill="1" applyBorder="1" applyAlignment="1">
      <alignment horizontal="center" vertical="center" wrapText="1" shrinkToFit="1"/>
    </xf>
    <xf numFmtId="0" fontId="100" fillId="44" borderId="21" xfId="0" applyFont="1" applyFill="1" applyBorder="1" applyAlignment="1">
      <alignment horizontal="center" vertical="center" shrinkToFit="1"/>
    </xf>
    <xf numFmtId="0" fontId="98" fillId="45" borderId="34" xfId="0" applyFont="1" applyFill="1" applyBorder="1" applyAlignment="1">
      <alignment horizontal="center" vertical="center" shrinkToFit="1"/>
    </xf>
    <xf numFmtId="0" fontId="98" fillId="45" borderId="35" xfId="0" applyFont="1" applyFill="1" applyBorder="1" applyAlignment="1">
      <alignment horizontal="center" vertical="center" shrinkToFit="1"/>
    </xf>
    <xf numFmtId="0" fontId="101" fillId="45" borderId="36" xfId="0" applyFont="1" applyFill="1" applyBorder="1" applyAlignment="1">
      <alignment horizontal="center" vertical="center" shrinkToFit="1"/>
    </xf>
    <xf numFmtId="0" fontId="101" fillId="45" borderId="37" xfId="0" applyFont="1" applyFill="1" applyBorder="1" applyAlignment="1">
      <alignment horizontal="center" vertical="center" shrinkToFit="1"/>
    </xf>
    <xf numFmtId="0" fontId="98" fillId="35" borderId="21" xfId="0" applyFont="1" applyFill="1" applyBorder="1" applyAlignment="1">
      <alignment horizontal="center" vertical="center" shrinkToFit="1"/>
    </xf>
    <xf numFmtId="0" fontId="18" fillId="40" borderId="21" xfId="0" applyFont="1" applyFill="1" applyBorder="1" applyAlignment="1">
      <alignment horizontal="center" vertical="center" shrinkToFit="1"/>
    </xf>
    <xf numFmtId="0" fontId="96" fillId="45" borderId="38" xfId="0" applyFont="1" applyFill="1" applyBorder="1" applyAlignment="1">
      <alignment horizontal="center" vertical="center" shrinkToFit="1"/>
    </xf>
    <xf numFmtId="0" fontId="96" fillId="45" borderId="39" xfId="0" applyFont="1" applyFill="1" applyBorder="1" applyAlignment="1">
      <alignment horizontal="center" vertical="center" shrinkToFit="1"/>
    </xf>
    <xf numFmtId="0" fontId="98" fillId="36" borderId="21" xfId="0" applyFont="1" applyFill="1" applyBorder="1" applyAlignment="1">
      <alignment horizontal="center" vertical="center" shrinkToFit="1"/>
    </xf>
    <xf numFmtId="0" fontId="18" fillId="42" borderId="21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97" fillId="36" borderId="21" xfId="0" applyFont="1" applyFill="1" applyBorder="1" applyAlignment="1">
      <alignment horizontal="center" vertical="center" shrinkToFit="1"/>
    </xf>
    <xf numFmtId="0" fontId="102" fillId="38" borderId="21" xfId="0" applyFont="1" applyFill="1" applyBorder="1" applyAlignment="1">
      <alignment horizontal="center" vertical="center" shrinkToFit="1"/>
    </xf>
    <xf numFmtId="0" fontId="98" fillId="43" borderId="21" xfId="0" applyFont="1" applyFill="1" applyBorder="1" applyAlignment="1">
      <alignment horizontal="center" vertical="center" shrinkToFit="1"/>
    </xf>
    <xf numFmtId="0" fontId="18" fillId="41" borderId="21" xfId="0" applyFont="1" applyFill="1" applyBorder="1" applyAlignment="1">
      <alignment horizontal="center" vertical="center" shrinkToFit="1"/>
    </xf>
    <xf numFmtId="0" fontId="97" fillId="39" borderId="2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workbookViewId="0" topLeftCell="A1">
      <selection activeCell="A1" sqref="A1:B1"/>
    </sheetView>
  </sheetViews>
  <sheetFormatPr defaultColWidth="8.88671875" defaultRowHeight="15"/>
  <cols>
    <col min="1" max="1" width="10.77734375" style="0" customWidth="1"/>
    <col min="2" max="2" width="11.88671875" style="0" customWidth="1"/>
    <col min="3" max="4" width="5.77734375" style="14" customWidth="1"/>
    <col min="5" max="5" width="8.88671875" style="14" customWidth="1"/>
    <col min="6" max="6" width="2.77734375" style="0" customWidth="1"/>
    <col min="7" max="7" width="10.77734375" style="0" customWidth="1"/>
    <col min="8" max="8" width="9.77734375" style="0" customWidth="1"/>
    <col min="9" max="10" width="5.77734375" style="14" customWidth="1"/>
    <col min="11" max="11" width="9.3359375" style="14" customWidth="1"/>
    <col min="12" max="12" width="2.77734375" style="0" customWidth="1"/>
    <col min="13" max="13" width="10.77734375" style="0" customWidth="1"/>
    <col min="14" max="14" width="10.5546875" style="0" bestFit="1" customWidth="1"/>
    <col min="15" max="16" width="5.77734375" style="14" customWidth="1"/>
    <col min="17" max="17" width="9.3359375" style="14" customWidth="1"/>
  </cols>
  <sheetData>
    <row r="1" spans="1:17" s="8" customFormat="1" ht="33" customHeight="1" thickBot="1">
      <c r="A1" s="159" t="s">
        <v>14</v>
      </c>
      <c r="B1" s="160"/>
      <c r="C1" s="127">
        <f>SUM(C2:C6)-MAX(C2:C6)</f>
        <v>362</v>
      </c>
      <c r="D1" s="127">
        <f>SUM(D2:D6)-MAX(D2:D6)</f>
        <v>374</v>
      </c>
      <c r="E1" s="128">
        <f aca="true" t="shared" si="0" ref="E1:E6">SUM(C1:D1)</f>
        <v>736</v>
      </c>
      <c r="F1" s="54"/>
      <c r="G1" s="161" t="s">
        <v>15</v>
      </c>
      <c r="H1" s="161"/>
      <c r="I1" s="55">
        <f>SUM(I2:I6)-MAX(I2:I6)</f>
        <v>372</v>
      </c>
      <c r="J1" s="55">
        <f>SUM(J2:J6)-MAX(J2:J6)</f>
        <v>386</v>
      </c>
      <c r="K1" s="56">
        <f aca="true" t="shared" si="1" ref="K1:K6">SUM(I1:J1)</f>
        <v>758</v>
      </c>
      <c r="L1" s="54"/>
      <c r="M1" s="150" t="s">
        <v>16</v>
      </c>
      <c r="N1" s="150"/>
      <c r="O1" s="57">
        <f>SUM(O2:O6)-MAX(O2:O6)</f>
        <v>327</v>
      </c>
      <c r="P1" s="57">
        <f>SUM(P2:P6)-MAX(P2:P6)</f>
        <v>326</v>
      </c>
      <c r="Q1" s="58">
        <f aca="true" t="shared" si="2" ref="Q1:Q6">SUM(O1:P1)</f>
        <v>653</v>
      </c>
    </row>
    <row r="2" spans="1:17" ht="15.75" thickBot="1">
      <c r="A2" s="130" t="s">
        <v>35</v>
      </c>
      <c r="B2" s="130" t="s">
        <v>36</v>
      </c>
      <c r="C2" s="129">
        <v>94</v>
      </c>
      <c r="D2" s="129">
        <v>89</v>
      </c>
      <c r="E2" s="129">
        <f t="shared" si="0"/>
        <v>183</v>
      </c>
      <c r="F2" s="59"/>
      <c r="G2" s="60" t="s">
        <v>53</v>
      </c>
      <c r="H2" s="60" t="s">
        <v>54</v>
      </c>
      <c r="I2" s="61">
        <v>74</v>
      </c>
      <c r="J2" s="61">
        <v>71</v>
      </c>
      <c r="K2" s="61">
        <f t="shared" si="1"/>
        <v>145</v>
      </c>
      <c r="L2" s="59"/>
      <c r="M2" s="62" t="s">
        <v>73</v>
      </c>
      <c r="N2" s="62" t="s">
        <v>74</v>
      </c>
      <c r="O2" s="63">
        <v>79</v>
      </c>
      <c r="P2" s="63">
        <v>70</v>
      </c>
      <c r="Q2" s="63">
        <f t="shared" si="2"/>
        <v>149</v>
      </c>
    </row>
    <row r="3" spans="1:17" ht="15.75" thickBot="1">
      <c r="A3" s="130" t="s">
        <v>37</v>
      </c>
      <c r="B3" s="130" t="s">
        <v>38</v>
      </c>
      <c r="C3" s="129">
        <v>87</v>
      </c>
      <c r="D3" s="129">
        <v>94</v>
      </c>
      <c r="E3" s="129">
        <f t="shared" si="0"/>
        <v>181</v>
      </c>
      <c r="F3" s="59"/>
      <c r="G3" s="60" t="s">
        <v>55</v>
      </c>
      <c r="H3" s="60" t="s">
        <v>56</v>
      </c>
      <c r="I3" s="61">
        <v>88</v>
      </c>
      <c r="J3" s="61">
        <v>99</v>
      </c>
      <c r="K3" s="61">
        <f t="shared" si="1"/>
        <v>187</v>
      </c>
      <c r="L3" s="59"/>
      <c r="M3" s="62" t="s">
        <v>75</v>
      </c>
      <c r="N3" s="62" t="s">
        <v>76</v>
      </c>
      <c r="O3" s="63">
        <v>90</v>
      </c>
      <c r="P3" s="63">
        <v>81</v>
      </c>
      <c r="Q3" s="63">
        <f t="shared" si="2"/>
        <v>171</v>
      </c>
    </row>
    <row r="4" spans="1:17" ht="15.75" thickBot="1">
      <c r="A4" s="130" t="s">
        <v>39</v>
      </c>
      <c r="B4" s="130" t="s">
        <v>38</v>
      </c>
      <c r="C4" s="129">
        <v>85</v>
      </c>
      <c r="D4" s="129">
        <v>999</v>
      </c>
      <c r="E4" s="129">
        <f t="shared" si="0"/>
        <v>1084</v>
      </c>
      <c r="F4" s="59"/>
      <c r="G4" s="60" t="s">
        <v>57</v>
      </c>
      <c r="H4" s="60" t="s">
        <v>58</v>
      </c>
      <c r="I4" s="61">
        <v>102</v>
      </c>
      <c r="J4" s="61">
        <v>105</v>
      </c>
      <c r="K4" s="61">
        <f t="shared" si="1"/>
        <v>207</v>
      </c>
      <c r="L4" s="59"/>
      <c r="M4" s="62" t="s">
        <v>77</v>
      </c>
      <c r="N4" s="62" t="s">
        <v>78</v>
      </c>
      <c r="O4" s="63">
        <v>74</v>
      </c>
      <c r="P4" s="63">
        <v>95</v>
      </c>
      <c r="Q4" s="63">
        <f t="shared" si="2"/>
        <v>169</v>
      </c>
    </row>
    <row r="5" spans="1:17" ht="15.75" thickBot="1">
      <c r="A5" s="130" t="s">
        <v>40</v>
      </c>
      <c r="B5" s="131" t="s">
        <v>41</v>
      </c>
      <c r="C5" s="129">
        <v>106</v>
      </c>
      <c r="D5" s="129">
        <v>95</v>
      </c>
      <c r="E5" s="129">
        <f t="shared" si="0"/>
        <v>201</v>
      </c>
      <c r="F5" s="59"/>
      <c r="G5" s="60" t="s">
        <v>59</v>
      </c>
      <c r="H5" s="60" t="s">
        <v>60</v>
      </c>
      <c r="I5" s="61">
        <v>108</v>
      </c>
      <c r="J5" s="61">
        <v>117</v>
      </c>
      <c r="K5" s="61">
        <f t="shared" si="1"/>
        <v>225</v>
      </c>
      <c r="L5" s="59"/>
      <c r="M5" s="62" t="s">
        <v>77</v>
      </c>
      <c r="N5" s="62" t="s">
        <v>79</v>
      </c>
      <c r="O5" s="63">
        <v>84</v>
      </c>
      <c r="P5" s="63">
        <v>80</v>
      </c>
      <c r="Q5" s="63">
        <f t="shared" si="2"/>
        <v>164</v>
      </c>
    </row>
    <row r="6" spans="1:17" ht="15.75" thickBot="1">
      <c r="A6" s="132" t="s">
        <v>42</v>
      </c>
      <c r="B6" s="132" t="s">
        <v>43</v>
      </c>
      <c r="C6" s="133">
        <v>96</v>
      </c>
      <c r="D6" s="133">
        <v>96</v>
      </c>
      <c r="E6" s="134">
        <f t="shared" si="0"/>
        <v>192</v>
      </c>
      <c r="F6" s="59"/>
      <c r="G6" s="60" t="s">
        <v>61</v>
      </c>
      <c r="H6" s="60" t="s">
        <v>62</v>
      </c>
      <c r="I6" s="61">
        <v>114</v>
      </c>
      <c r="J6" s="61">
        <v>111</v>
      </c>
      <c r="K6" s="61">
        <f t="shared" si="1"/>
        <v>225</v>
      </c>
      <c r="L6" s="59"/>
      <c r="M6" s="62"/>
      <c r="N6" s="62"/>
      <c r="O6" s="63">
        <v>999</v>
      </c>
      <c r="P6" s="63">
        <v>999</v>
      </c>
      <c r="Q6" s="63">
        <f t="shared" si="2"/>
        <v>1998</v>
      </c>
    </row>
    <row r="7" spans="1:17" ht="15">
      <c r="A7" s="66"/>
      <c r="B7" s="66"/>
      <c r="C7" s="67"/>
      <c r="D7" s="64"/>
      <c r="E7" s="64"/>
      <c r="F7" s="59"/>
      <c r="G7" s="59"/>
      <c r="H7" s="59"/>
      <c r="I7" s="64"/>
      <c r="J7" s="64"/>
      <c r="K7" s="64"/>
      <c r="L7" s="59"/>
      <c r="M7" s="59"/>
      <c r="N7" s="59"/>
      <c r="O7" s="64"/>
      <c r="P7" s="64"/>
      <c r="Q7" s="64"/>
    </row>
    <row r="8" spans="1:17" s="1" customFormat="1" ht="15.75" thickBot="1">
      <c r="A8" s="65"/>
      <c r="B8" s="66"/>
      <c r="C8" s="67"/>
      <c r="D8" s="67"/>
      <c r="E8" s="67"/>
      <c r="F8" s="66"/>
      <c r="G8" s="66"/>
      <c r="H8" s="65"/>
      <c r="I8" s="67"/>
      <c r="J8" s="67"/>
      <c r="K8" s="67"/>
      <c r="L8" s="66"/>
      <c r="M8" s="65"/>
      <c r="N8" s="66"/>
      <c r="O8" s="67"/>
      <c r="P8" s="67"/>
      <c r="Q8" s="67"/>
    </row>
    <row r="9" spans="1:17" s="8" customFormat="1" ht="33" customHeight="1" thickBot="1">
      <c r="A9" s="154" t="s">
        <v>17</v>
      </c>
      <c r="B9" s="155"/>
      <c r="C9" s="68">
        <f>SUM(C10:C14)-MAX(C10:C14)</f>
        <v>309</v>
      </c>
      <c r="D9" s="126">
        <f>SUM(D10:D14)-MAX(D10:D14)</f>
        <v>302</v>
      </c>
      <c r="E9" s="69">
        <f aca="true" t="shared" si="3" ref="E9:E14">SUM(C9:D9)</f>
        <v>611</v>
      </c>
      <c r="F9" s="54"/>
      <c r="G9" s="151" t="s">
        <v>18</v>
      </c>
      <c r="H9" s="151"/>
      <c r="I9" s="70">
        <f>SUM(I10:I14)-MAX(I10:I14)</f>
        <v>347</v>
      </c>
      <c r="J9" s="70">
        <f>SUM(J10:J14)-MAX(J10:J14)</f>
        <v>317</v>
      </c>
      <c r="K9" s="71">
        <f aca="true" t="shared" si="4" ref="K9:K14">SUM(I9:J9)</f>
        <v>664</v>
      </c>
      <c r="L9" s="54"/>
      <c r="M9" s="152" t="s">
        <v>19</v>
      </c>
      <c r="N9" s="152"/>
      <c r="O9" s="72">
        <f>SUM(O10:O14)-MAX(O10:O14)</f>
        <v>311</v>
      </c>
      <c r="P9" s="72">
        <f>SUM(P10:P14)-MAX(P10:P14)</f>
        <v>335</v>
      </c>
      <c r="Q9" s="73">
        <f aca="true" t="shared" si="5" ref="Q9:Q14">SUM(O9:P9)</f>
        <v>646</v>
      </c>
    </row>
    <row r="10" spans="1:17" ht="15.75" thickBot="1">
      <c r="A10" s="74" t="s">
        <v>63</v>
      </c>
      <c r="B10" s="74" t="s">
        <v>64</v>
      </c>
      <c r="C10" s="75">
        <v>75</v>
      </c>
      <c r="D10" s="75">
        <v>72</v>
      </c>
      <c r="E10" s="75">
        <f t="shared" si="3"/>
        <v>147</v>
      </c>
      <c r="F10" s="59"/>
      <c r="G10" s="76" t="s">
        <v>80</v>
      </c>
      <c r="H10" s="76" t="s">
        <v>81</v>
      </c>
      <c r="I10" s="77">
        <v>81</v>
      </c>
      <c r="J10" s="77">
        <v>76</v>
      </c>
      <c r="K10" s="77">
        <f t="shared" si="4"/>
        <v>157</v>
      </c>
      <c r="L10" s="59"/>
      <c r="M10" s="78" t="s">
        <v>35</v>
      </c>
      <c r="N10" s="78" t="s">
        <v>44</v>
      </c>
      <c r="O10" s="79">
        <v>73</v>
      </c>
      <c r="P10" s="79">
        <v>77</v>
      </c>
      <c r="Q10" s="79">
        <f t="shared" si="5"/>
        <v>150</v>
      </c>
    </row>
    <row r="11" spans="1:17" ht="15.75" thickBot="1">
      <c r="A11" s="74" t="s">
        <v>65</v>
      </c>
      <c r="B11" s="74" t="s">
        <v>66</v>
      </c>
      <c r="C11" s="75">
        <v>78</v>
      </c>
      <c r="D11" s="75">
        <v>75</v>
      </c>
      <c r="E11" s="75">
        <f t="shared" si="3"/>
        <v>153</v>
      </c>
      <c r="F11" s="59"/>
      <c r="G11" s="76" t="s">
        <v>82</v>
      </c>
      <c r="H11" s="76" t="s">
        <v>83</v>
      </c>
      <c r="I11" s="77">
        <v>86</v>
      </c>
      <c r="J11" s="77">
        <v>75</v>
      </c>
      <c r="K11" s="77">
        <f t="shared" si="4"/>
        <v>161</v>
      </c>
      <c r="L11" s="59"/>
      <c r="M11" s="78" t="s">
        <v>45</v>
      </c>
      <c r="N11" s="78" t="s">
        <v>46</v>
      </c>
      <c r="O11" s="79">
        <v>82</v>
      </c>
      <c r="P11" s="79">
        <v>79</v>
      </c>
      <c r="Q11" s="79">
        <f t="shared" si="5"/>
        <v>161</v>
      </c>
    </row>
    <row r="12" spans="1:17" ht="15.75" thickBot="1">
      <c r="A12" s="74" t="s">
        <v>67</v>
      </c>
      <c r="B12" s="74" t="s">
        <v>68</v>
      </c>
      <c r="C12" s="75">
        <v>86</v>
      </c>
      <c r="D12" s="75">
        <v>77</v>
      </c>
      <c r="E12" s="75">
        <f t="shared" si="3"/>
        <v>163</v>
      </c>
      <c r="F12" s="59"/>
      <c r="G12" s="76" t="s">
        <v>84</v>
      </c>
      <c r="H12" s="76" t="s">
        <v>85</v>
      </c>
      <c r="I12" s="77">
        <v>88</v>
      </c>
      <c r="J12" s="77">
        <v>79</v>
      </c>
      <c r="K12" s="77">
        <f t="shared" si="4"/>
        <v>167</v>
      </c>
      <c r="L12" s="59"/>
      <c r="M12" s="78" t="s">
        <v>47</v>
      </c>
      <c r="N12" s="78" t="s">
        <v>48</v>
      </c>
      <c r="O12" s="79">
        <v>75</v>
      </c>
      <c r="P12" s="79">
        <v>86</v>
      </c>
      <c r="Q12" s="79">
        <f t="shared" si="5"/>
        <v>161</v>
      </c>
    </row>
    <row r="13" spans="1:17" ht="15.75" thickBot="1">
      <c r="A13" s="74" t="s">
        <v>69</v>
      </c>
      <c r="B13" s="74" t="s">
        <v>70</v>
      </c>
      <c r="C13" s="75">
        <v>76</v>
      </c>
      <c r="D13" s="75">
        <v>78</v>
      </c>
      <c r="E13" s="75">
        <f t="shared" si="3"/>
        <v>154</v>
      </c>
      <c r="F13" s="59"/>
      <c r="G13" s="76" t="s">
        <v>86</v>
      </c>
      <c r="H13" s="76" t="s">
        <v>87</v>
      </c>
      <c r="I13" s="77">
        <v>96</v>
      </c>
      <c r="J13" s="77">
        <v>93</v>
      </c>
      <c r="K13" s="77">
        <f t="shared" si="4"/>
        <v>189</v>
      </c>
      <c r="L13" s="59"/>
      <c r="M13" s="78" t="s">
        <v>49</v>
      </c>
      <c r="N13" s="78" t="s">
        <v>50</v>
      </c>
      <c r="O13" s="79">
        <v>94</v>
      </c>
      <c r="P13" s="79">
        <v>93</v>
      </c>
      <c r="Q13" s="79">
        <f t="shared" si="5"/>
        <v>187</v>
      </c>
    </row>
    <row r="14" spans="1:17" ht="15.75" thickBot="1">
      <c r="A14" s="74" t="s">
        <v>71</v>
      </c>
      <c r="B14" s="74" t="s">
        <v>72</v>
      </c>
      <c r="C14" s="75">
        <v>80</v>
      </c>
      <c r="D14" s="75">
        <v>79</v>
      </c>
      <c r="E14" s="75">
        <f t="shared" si="3"/>
        <v>159</v>
      </c>
      <c r="F14" s="59"/>
      <c r="G14" s="76" t="s">
        <v>88</v>
      </c>
      <c r="H14" s="76" t="s">
        <v>89</v>
      </c>
      <c r="I14" s="77">
        <v>92</v>
      </c>
      <c r="J14" s="77">
        <v>87</v>
      </c>
      <c r="K14" s="77">
        <f t="shared" si="4"/>
        <v>179</v>
      </c>
      <c r="L14" s="59"/>
      <c r="M14" s="78" t="s">
        <v>51</v>
      </c>
      <c r="N14" s="78" t="s">
        <v>52</v>
      </c>
      <c r="O14" s="79">
        <v>81</v>
      </c>
      <c r="P14" s="79">
        <v>95</v>
      </c>
      <c r="Q14" s="79">
        <f t="shared" si="5"/>
        <v>176</v>
      </c>
    </row>
    <row r="15" spans="1:17" ht="15">
      <c r="A15" s="59"/>
      <c r="B15" s="59"/>
      <c r="C15" s="64"/>
      <c r="D15" s="64"/>
      <c r="E15" s="64"/>
      <c r="F15" s="59"/>
      <c r="G15" s="59"/>
      <c r="H15" s="59"/>
      <c r="I15" s="64"/>
      <c r="J15" s="64"/>
      <c r="K15" s="64"/>
      <c r="L15" s="59"/>
      <c r="M15" s="59"/>
      <c r="N15" s="59"/>
      <c r="O15" s="64"/>
      <c r="P15" s="64"/>
      <c r="Q15" s="64"/>
    </row>
    <row r="16" spans="1:17" ht="15.75" thickBot="1">
      <c r="A16" s="59"/>
      <c r="B16" s="59"/>
      <c r="C16" s="64"/>
      <c r="D16" s="64"/>
      <c r="E16" s="64"/>
      <c r="F16" s="59"/>
      <c r="G16" s="59"/>
      <c r="H16" s="59"/>
      <c r="I16" s="64"/>
      <c r="J16" s="64"/>
      <c r="K16" s="64"/>
      <c r="L16" s="59"/>
      <c r="M16" s="59"/>
      <c r="N16" s="59"/>
      <c r="O16" s="64"/>
      <c r="P16" s="64"/>
      <c r="Q16" s="64"/>
    </row>
    <row r="17" spans="1:17" s="8" customFormat="1" ht="33" thickBot="1">
      <c r="A17" s="163" t="s">
        <v>20</v>
      </c>
      <c r="B17" s="164"/>
      <c r="C17" s="140">
        <f>SUM(C18:C22)-MAX(C18:C22)</f>
        <v>343</v>
      </c>
      <c r="D17" s="140">
        <f>SUM(D18:D22)-MAX(D18:D22)</f>
        <v>326</v>
      </c>
      <c r="E17" s="143">
        <f aca="true" t="shared" si="6" ref="E17:E22">SUM(C17:D17)</f>
        <v>669</v>
      </c>
      <c r="F17" s="54"/>
      <c r="G17" s="162" t="s">
        <v>21</v>
      </c>
      <c r="H17" s="162"/>
      <c r="I17" s="80">
        <f>SUM(I18:I22)-MAX(I18:I22)</f>
        <v>345</v>
      </c>
      <c r="J17" s="80">
        <f>SUM(J18:J22)-MAX(J18:J22)</f>
        <v>329</v>
      </c>
      <c r="K17" s="81">
        <f aca="true" t="shared" si="7" ref="K17:K22">SUM(I17:J17)</f>
        <v>674</v>
      </c>
      <c r="L17" s="54"/>
      <c r="M17" s="153" t="s">
        <v>22</v>
      </c>
      <c r="N17" s="153"/>
      <c r="O17" s="82">
        <f>SUM(O18:O22)-MAX(O18:O22)</f>
        <v>367</v>
      </c>
      <c r="P17" s="82">
        <f>SUM(P18:P22)-MAX(P18:P22)</f>
        <v>381</v>
      </c>
      <c r="Q17" s="83">
        <f aca="true" t="shared" si="8" ref="Q17:Q22">SUM(O17:P17)</f>
        <v>748</v>
      </c>
    </row>
    <row r="18" spans="1:17" ht="15.75" thickBot="1">
      <c r="A18" s="136" t="s">
        <v>90</v>
      </c>
      <c r="B18" s="136" t="s">
        <v>91</v>
      </c>
      <c r="C18" s="141">
        <v>83</v>
      </c>
      <c r="D18" s="141">
        <v>79</v>
      </c>
      <c r="E18" s="141">
        <f t="shared" si="6"/>
        <v>162</v>
      </c>
      <c r="F18" s="59"/>
      <c r="G18" s="84" t="s">
        <v>100</v>
      </c>
      <c r="H18" s="84" t="s">
        <v>101</v>
      </c>
      <c r="I18" s="85">
        <v>85</v>
      </c>
      <c r="J18" s="85">
        <v>79</v>
      </c>
      <c r="K18" s="85">
        <f t="shared" si="7"/>
        <v>164</v>
      </c>
      <c r="L18" s="59"/>
      <c r="M18" s="86" t="s">
        <v>109</v>
      </c>
      <c r="N18" s="86" t="s">
        <v>110</v>
      </c>
      <c r="O18" s="87">
        <v>80</v>
      </c>
      <c r="P18" s="87">
        <v>86</v>
      </c>
      <c r="Q18" s="87">
        <f t="shared" si="8"/>
        <v>166</v>
      </c>
    </row>
    <row r="19" spans="1:17" ht="15.75" thickBot="1">
      <c r="A19" s="135" t="s">
        <v>92</v>
      </c>
      <c r="B19" s="136" t="s">
        <v>93</v>
      </c>
      <c r="C19" s="141">
        <v>81</v>
      </c>
      <c r="D19" s="142">
        <v>76</v>
      </c>
      <c r="E19" s="141">
        <f t="shared" si="6"/>
        <v>157</v>
      </c>
      <c r="F19" s="59"/>
      <c r="G19" s="84" t="s">
        <v>102</v>
      </c>
      <c r="H19" s="84" t="s">
        <v>103</v>
      </c>
      <c r="I19" s="85">
        <v>78</v>
      </c>
      <c r="J19" s="85">
        <v>82</v>
      </c>
      <c r="K19" s="85">
        <f t="shared" si="7"/>
        <v>160</v>
      </c>
      <c r="L19" s="59"/>
      <c r="M19" s="86" t="s">
        <v>111</v>
      </c>
      <c r="N19" s="86" t="s">
        <v>112</v>
      </c>
      <c r="O19" s="87">
        <v>93</v>
      </c>
      <c r="P19" s="87">
        <v>91</v>
      </c>
      <c r="Q19" s="87">
        <f t="shared" si="8"/>
        <v>184</v>
      </c>
    </row>
    <row r="20" spans="1:17" ht="15.75" thickBot="1">
      <c r="A20" s="136" t="s">
        <v>94</v>
      </c>
      <c r="B20" s="136" t="s">
        <v>95</v>
      </c>
      <c r="C20" s="141">
        <v>83</v>
      </c>
      <c r="D20" s="141">
        <v>79</v>
      </c>
      <c r="E20" s="141">
        <f t="shared" si="6"/>
        <v>162</v>
      </c>
      <c r="F20" s="59"/>
      <c r="G20" s="84" t="s">
        <v>104</v>
      </c>
      <c r="H20" s="84" t="s">
        <v>70</v>
      </c>
      <c r="I20" s="85">
        <v>92</v>
      </c>
      <c r="J20" s="85">
        <v>80</v>
      </c>
      <c r="K20" s="85">
        <f t="shared" si="7"/>
        <v>172</v>
      </c>
      <c r="L20" s="59"/>
      <c r="M20" s="86" t="s">
        <v>113</v>
      </c>
      <c r="N20" s="86" t="s">
        <v>114</v>
      </c>
      <c r="O20" s="87">
        <v>99</v>
      </c>
      <c r="P20" s="87">
        <v>97</v>
      </c>
      <c r="Q20" s="87">
        <f t="shared" si="8"/>
        <v>196</v>
      </c>
    </row>
    <row r="21" spans="1:17" ht="15.75" thickBot="1">
      <c r="A21" s="137" t="s">
        <v>96</v>
      </c>
      <c r="B21" s="136" t="s">
        <v>97</v>
      </c>
      <c r="C21" s="141">
        <v>96</v>
      </c>
      <c r="D21" s="141">
        <v>92</v>
      </c>
      <c r="E21" s="141">
        <f t="shared" si="6"/>
        <v>188</v>
      </c>
      <c r="F21" s="59"/>
      <c r="G21" s="84" t="s">
        <v>105</v>
      </c>
      <c r="H21" s="84" t="s">
        <v>106</v>
      </c>
      <c r="I21" s="85">
        <v>94</v>
      </c>
      <c r="J21" s="85">
        <v>88</v>
      </c>
      <c r="K21" s="85">
        <f t="shared" si="7"/>
        <v>182</v>
      </c>
      <c r="L21" s="59"/>
      <c r="M21" s="86" t="s">
        <v>115</v>
      </c>
      <c r="N21" s="86" t="s">
        <v>116</v>
      </c>
      <c r="O21" s="87">
        <v>95</v>
      </c>
      <c r="P21" s="87">
        <v>112</v>
      </c>
      <c r="Q21" s="87">
        <f t="shared" si="8"/>
        <v>207</v>
      </c>
    </row>
    <row r="22" spans="1:17" ht="15.75" thickBot="1">
      <c r="A22" s="136" t="s">
        <v>98</v>
      </c>
      <c r="B22" s="136" t="s">
        <v>99</v>
      </c>
      <c r="C22" s="141">
        <v>102</v>
      </c>
      <c r="D22" s="141">
        <v>99</v>
      </c>
      <c r="E22" s="141">
        <f t="shared" si="6"/>
        <v>201</v>
      </c>
      <c r="F22" s="59"/>
      <c r="G22" s="84" t="s">
        <v>107</v>
      </c>
      <c r="H22" s="84" t="s">
        <v>108</v>
      </c>
      <c r="I22" s="85">
        <v>90</v>
      </c>
      <c r="J22" s="85">
        <v>92</v>
      </c>
      <c r="K22" s="85">
        <f t="shared" si="7"/>
        <v>182</v>
      </c>
      <c r="L22" s="59"/>
      <c r="M22" s="86" t="s">
        <v>117</v>
      </c>
      <c r="N22" s="86" t="s">
        <v>118</v>
      </c>
      <c r="O22" s="87">
        <v>101</v>
      </c>
      <c r="P22" s="87">
        <v>107</v>
      </c>
      <c r="Q22" s="87">
        <f t="shared" si="8"/>
        <v>208</v>
      </c>
    </row>
    <row r="23" spans="1:17" ht="15">
      <c r="A23" s="138"/>
      <c r="B23" s="59"/>
      <c r="C23" s="64"/>
      <c r="D23" s="64"/>
      <c r="E23" s="64"/>
      <c r="F23" s="59"/>
      <c r="G23" s="59"/>
      <c r="H23" s="59"/>
      <c r="I23" s="64"/>
      <c r="J23" s="64"/>
      <c r="K23" s="64"/>
      <c r="L23" s="59"/>
      <c r="M23" s="59"/>
      <c r="N23" s="59"/>
      <c r="O23" s="64"/>
      <c r="P23" s="64"/>
      <c r="Q23" s="64"/>
    </row>
    <row r="24" spans="1:17" ht="15.75" thickBot="1">
      <c r="A24" s="65"/>
      <c r="B24" s="59"/>
      <c r="C24" s="67"/>
      <c r="D24" s="67"/>
      <c r="E24" s="67"/>
      <c r="F24" s="59"/>
      <c r="G24" s="59"/>
      <c r="H24" s="65"/>
      <c r="I24" s="67"/>
      <c r="J24" s="67"/>
      <c r="K24" s="67"/>
      <c r="L24" s="59"/>
      <c r="M24" s="65"/>
      <c r="N24" s="66"/>
      <c r="O24" s="67"/>
      <c r="P24" s="67"/>
      <c r="Q24" s="64"/>
    </row>
    <row r="25" spans="1:17" s="8" customFormat="1" ht="33" thickBot="1">
      <c r="A25" s="171" t="s">
        <v>23</v>
      </c>
      <c r="B25" s="171"/>
      <c r="C25" s="88">
        <f>SUM(C26:C30)-MAX(C26:C30)</f>
        <v>343</v>
      </c>
      <c r="D25" s="88">
        <f>SUM(D26:D30)-MAX(D26:D30)</f>
        <v>353</v>
      </c>
      <c r="E25" s="89">
        <f aca="true" t="shared" si="9" ref="E25:E30">SUM(C25:D25)</f>
        <v>696</v>
      </c>
      <c r="F25" s="54"/>
      <c r="G25" s="165" t="s">
        <v>24</v>
      </c>
      <c r="H25" s="165"/>
      <c r="I25" s="90">
        <f>SUM(I26:I30)-MAX(I26:I30)</f>
        <v>326</v>
      </c>
      <c r="J25" s="90">
        <f>SUM(J26:J30)-MAX(J26:J30)</f>
        <v>308</v>
      </c>
      <c r="K25" s="91">
        <f aca="true" t="shared" si="10" ref="K25:K30">SUM(I25:J25)</f>
        <v>634</v>
      </c>
      <c r="L25" s="54"/>
      <c r="M25" s="166" t="s">
        <v>25</v>
      </c>
      <c r="N25" s="166"/>
      <c r="O25" s="92">
        <f>SUM(O26:O30)-MAX(O26:O30)</f>
        <v>375</v>
      </c>
      <c r="P25" s="92">
        <f>SUM(P26:P30)-MAX(P26:P30)</f>
        <v>380</v>
      </c>
      <c r="Q25" s="93">
        <f aca="true" t="shared" si="11" ref="Q25:Q30">SUM(O25:P25)</f>
        <v>755</v>
      </c>
    </row>
    <row r="26" spans="1:17" ht="15.75" thickBot="1">
      <c r="A26" s="94" t="s">
        <v>119</v>
      </c>
      <c r="B26" s="94" t="s">
        <v>120</v>
      </c>
      <c r="C26" s="95">
        <v>92</v>
      </c>
      <c r="D26" s="95">
        <v>78</v>
      </c>
      <c r="E26" s="95">
        <f>SUM(C26:D26)</f>
        <v>170</v>
      </c>
      <c r="F26" s="59"/>
      <c r="G26" s="125" t="s">
        <v>127</v>
      </c>
      <c r="H26" s="125" t="s">
        <v>128</v>
      </c>
      <c r="I26" s="96">
        <v>79</v>
      </c>
      <c r="J26" s="96">
        <v>74</v>
      </c>
      <c r="K26" s="96">
        <f t="shared" si="10"/>
        <v>153</v>
      </c>
      <c r="L26" s="59"/>
      <c r="M26" s="97" t="s">
        <v>137</v>
      </c>
      <c r="N26" s="97" t="s">
        <v>138</v>
      </c>
      <c r="O26" s="98">
        <v>87</v>
      </c>
      <c r="P26" s="98">
        <v>86</v>
      </c>
      <c r="Q26" s="98">
        <f t="shared" si="11"/>
        <v>173</v>
      </c>
    </row>
    <row r="27" spans="1:17" ht="15.75" thickBot="1">
      <c r="A27" s="94" t="s">
        <v>121</v>
      </c>
      <c r="B27" s="94" t="s">
        <v>122</v>
      </c>
      <c r="C27" s="95">
        <v>87</v>
      </c>
      <c r="D27" s="95">
        <v>88</v>
      </c>
      <c r="E27" s="95">
        <f t="shared" si="9"/>
        <v>175</v>
      </c>
      <c r="F27" s="59"/>
      <c r="G27" s="125" t="s">
        <v>129</v>
      </c>
      <c r="H27" s="125" t="s">
        <v>130</v>
      </c>
      <c r="I27" s="96">
        <v>83</v>
      </c>
      <c r="J27" s="96">
        <v>75</v>
      </c>
      <c r="K27" s="96">
        <f t="shared" si="10"/>
        <v>158</v>
      </c>
      <c r="L27" s="59"/>
      <c r="M27" s="97" t="s">
        <v>139</v>
      </c>
      <c r="N27" s="97" t="s">
        <v>140</v>
      </c>
      <c r="O27" s="98">
        <v>84</v>
      </c>
      <c r="P27" s="98">
        <v>90</v>
      </c>
      <c r="Q27" s="98">
        <f t="shared" si="11"/>
        <v>174</v>
      </c>
    </row>
    <row r="28" spans="1:17" ht="15.75" thickBot="1">
      <c r="A28" s="94" t="s">
        <v>35</v>
      </c>
      <c r="B28" s="94" t="s">
        <v>123</v>
      </c>
      <c r="C28" s="95">
        <v>80</v>
      </c>
      <c r="D28" s="95">
        <v>92</v>
      </c>
      <c r="E28" s="95">
        <f t="shared" si="9"/>
        <v>172</v>
      </c>
      <c r="F28" s="59"/>
      <c r="G28" s="125" t="s">
        <v>131</v>
      </c>
      <c r="H28" s="125" t="s">
        <v>132</v>
      </c>
      <c r="I28" s="96">
        <v>86</v>
      </c>
      <c r="J28" s="96">
        <v>82</v>
      </c>
      <c r="K28" s="96">
        <f t="shared" si="10"/>
        <v>168</v>
      </c>
      <c r="L28" s="59"/>
      <c r="M28" s="97" t="s">
        <v>141</v>
      </c>
      <c r="N28" s="97" t="s">
        <v>142</v>
      </c>
      <c r="O28" s="98">
        <v>107</v>
      </c>
      <c r="P28" s="98">
        <v>105</v>
      </c>
      <c r="Q28" s="98">
        <f t="shared" si="11"/>
        <v>212</v>
      </c>
    </row>
    <row r="29" spans="1:17" ht="15.75" customHeight="1" thickBot="1">
      <c r="A29" s="94" t="s">
        <v>124</v>
      </c>
      <c r="B29" s="94" t="s">
        <v>125</v>
      </c>
      <c r="C29" s="95">
        <v>109</v>
      </c>
      <c r="D29" s="95">
        <v>122</v>
      </c>
      <c r="E29" s="95">
        <f t="shared" si="9"/>
        <v>231</v>
      </c>
      <c r="F29" s="59"/>
      <c r="G29" s="125" t="s">
        <v>133</v>
      </c>
      <c r="H29" s="125" t="s">
        <v>134</v>
      </c>
      <c r="I29" s="96">
        <v>78</v>
      </c>
      <c r="J29" s="96">
        <v>82</v>
      </c>
      <c r="K29" s="96">
        <f t="shared" si="10"/>
        <v>160</v>
      </c>
      <c r="L29" s="59"/>
      <c r="M29" s="97" t="s">
        <v>143</v>
      </c>
      <c r="N29" s="97" t="s">
        <v>144</v>
      </c>
      <c r="O29" s="98">
        <v>97</v>
      </c>
      <c r="P29" s="98">
        <v>99</v>
      </c>
      <c r="Q29" s="98">
        <f t="shared" si="11"/>
        <v>196</v>
      </c>
    </row>
    <row r="30" spans="1:17" ht="15.75" customHeight="1" thickBot="1">
      <c r="A30" s="94" t="s">
        <v>35</v>
      </c>
      <c r="B30" s="94" t="s">
        <v>126</v>
      </c>
      <c r="C30" s="95">
        <v>84</v>
      </c>
      <c r="D30" s="95">
        <v>95</v>
      </c>
      <c r="E30" s="95">
        <f t="shared" si="9"/>
        <v>179</v>
      </c>
      <c r="F30" s="59"/>
      <c r="G30" s="125" t="s">
        <v>135</v>
      </c>
      <c r="H30" s="125" t="s">
        <v>136</v>
      </c>
      <c r="I30" s="96">
        <v>92</v>
      </c>
      <c r="J30" s="96">
        <v>77</v>
      </c>
      <c r="K30" s="96">
        <f t="shared" si="10"/>
        <v>169</v>
      </c>
      <c r="L30" s="59"/>
      <c r="M30" s="97" t="s">
        <v>145</v>
      </c>
      <c r="N30" s="97" t="s">
        <v>146</v>
      </c>
      <c r="O30" s="98">
        <v>122</v>
      </c>
      <c r="P30" s="98">
        <v>131</v>
      </c>
      <c r="Q30" s="98">
        <f t="shared" si="11"/>
        <v>253</v>
      </c>
    </row>
    <row r="31" spans="1:17" ht="15.75" customHeight="1">
      <c r="A31" s="99"/>
      <c r="B31" s="99"/>
      <c r="C31" s="67"/>
      <c r="D31" s="67"/>
      <c r="E31" s="67"/>
      <c r="F31" s="66"/>
      <c r="G31" s="66"/>
      <c r="H31" s="99"/>
      <c r="I31" s="67"/>
      <c r="J31" s="67"/>
      <c r="K31" s="67"/>
      <c r="L31" s="66"/>
      <c r="M31" s="99"/>
      <c r="N31" s="66"/>
      <c r="O31" s="67"/>
      <c r="P31" s="67"/>
      <c r="Q31" s="100"/>
    </row>
    <row r="32" spans="1:17" ht="15.75" customHeight="1" thickBot="1">
      <c r="A32" s="99"/>
      <c r="B32" s="99"/>
      <c r="C32" s="67"/>
      <c r="D32" s="67"/>
      <c r="E32" s="67"/>
      <c r="F32" s="66"/>
      <c r="G32" s="66"/>
      <c r="H32" s="99"/>
      <c r="I32" s="67"/>
      <c r="J32" s="67"/>
      <c r="K32" s="67"/>
      <c r="L32" s="66"/>
      <c r="M32" s="66"/>
      <c r="N32" s="66"/>
      <c r="O32" s="67"/>
      <c r="P32" s="67"/>
      <c r="Q32" s="67"/>
    </row>
    <row r="33" spans="1:17" s="8" customFormat="1" ht="33" thickBot="1">
      <c r="A33" s="167" t="s">
        <v>26</v>
      </c>
      <c r="B33" s="167"/>
      <c r="C33" s="101">
        <f>SUM(C34:C38)-MAX(C34:C38)</f>
        <v>305</v>
      </c>
      <c r="D33" s="101">
        <f>SUM(D34:D38)-MAX(D34:D38)</f>
        <v>303</v>
      </c>
      <c r="E33" s="102">
        <f aca="true" t="shared" si="12" ref="E33:E38">SUM(C33:D33)</f>
        <v>608</v>
      </c>
      <c r="F33" s="65"/>
      <c r="G33" s="168" t="s">
        <v>27</v>
      </c>
      <c r="H33" s="168"/>
      <c r="I33" s="103">
        <f>SUM(I34:I38)-MAX(I34:I38)</f>
        <v>305</v>
      </c>
      <c r="J33" s="103">
        <f>SUM(J34:J38)-MAX(J34:J38)</f>
        <v>297</v>
      </c>
      <c r="K33" s="104">
        <f aca="true" t="shared" si="13" ref="K33:K38">SUM(I33:J33)</f>
        <v>602</v>
      </c>
      <c r="L33" s="65"/>
      <c r="M33" s="169" t="s">
        <v>28</v>
      </c>
      <c r="N33" s="169"/>
      <c r="O33" s="105">
        <f>SUM(O34:O38)-MAX(O34:O38)</f>
        <v>301</v>
      </c>
      <c r="P33" s="105">
        <f>SUM(P34:P38)-MAX(P34:P38)</f>
        <v>315</v>
      </c>
      <c r="Q33" s="106">
        <f aca="true" t="shared" si="14" ref="Q33:Q38">SUM(O33:P33)</f>
        <v>616</v>
      </c>
    </row>
    <row r="34" spans="1:17" ht="15.75" thickBot="1">
      <c r="A34" s="107" t="s">
        <v>147</v>
      </c>
      <c r="B34" s="107" t="s">
        <v>148</v>
      </c>
      <c r="C34" s="108">
        <v>77</v>
      </c>
      <c r="D34" s="108">
        <v>71</v>
      </c>
      <c r="E34" s="108">
        <f t="shared" si="12"/>
        <v>148</v>
      </c>
      <c r="F34" s="66"/>
      <c r="G34" s="109" t="s">
        <v>84</v>
      </c>
      <c r="H34" s="109" t="s">
        <v>155</v>
      </c>
      <c r="I34" s="110">
        <v>78</v>
      </c>
      <c r="J34" s="110">
        <v>74</v>
      </c>
      <c r="K34" s="110">
        <f t="shared" si="13"/>
        <v>152</v>
      </c>
      <c r="L34" s="66"/>
      <c r="M34" s="111" t="s">
        <v>163</v>
      </c>
      <c r="N34" s="111" t="s">
        <v>164</v>
      </c>
      <c r="O34" s="112">
        <v>69</v>
      </c>
      <c r="P34" s="112">
        <v>78</v>
      </c>
      <c r="Q34" s="112">
        <f t="shared" si="14"/>
        <v>147</v>
      </c>
    </row>
    <row r="35" spans="1:17" ht="15.75" thickBot="1">
      <c r="A35" s="107" t="s">
        <v>149</v>
      </c>
      <c r="B35" s="107" t="s">
        <v>150</v>
      </c>
      <c r="C35" s="108">
        <v>76</v>
      </c>
      <c r="D35" s="108">
        <v>78</v>
      </c>
      <c r="E35" s="108">
        <f t="shared" si="12"/>
        <v>154</v>
      </c>
      <c r="F35" s="66"/>
      <c r="G35" s="109" t="s">
        <v>156</v>
      </c>
      <c r="H35" s="109" t="s">
        <v>157</v>
      </c>
      <c r="I35" s="110">
        <v>80</v>
      </c>
      <c r="J35" s="110">
        <v>69</v>
      </c>
      <c r="K35" s="110">
        <f t="shared" si="13"/>
        <v>149</v>
      </c>
      <c r="L35" s="66"/>
      <c r="M35" s="111" t="s">
        <v>165</v>
      </c>
      <c r="N35" s="111" t="s">
        <v>166</v>
      </c>
      <c r="O35" s="112">
        <v>78</v>
      </c>
      <c r="P35" s="112">
        <v>74</v>
      </c>
      <c r="Q35" s="112">
        <f t="shared" si="14"/>
        <v>152</v>
      </c>
    </row>
    <row r="36" spans="1:17" ht="15.75" thickBot="1">
      <c r="A36" s="107" t="s">
        <v>151</v>
      </c>
      <c r="B36" s="107" t="s">
        <v>152</v>
      </c>
      <c r="C36" s="108">
        <v>76</v>
      </c>
      <c r="D36" s="108">
        <v>84</v>
      </c>
      <c r="E36" s="108">
        <f t="shared" si="12"/>
        <v>160</v>
      </c>
      <c r="F36" s="66"/>
      <c r="G36" s="109" t="s">
        <v>158</v>
      </c>
      <c r="H36" s="109" t="s">
        <v>159</v>
      </c>
      <c r="I36" s="110">
        <v>77</v>
      </c>
      <c r="J36" s="110">
        <v>77</v>
      </c>
      <c r="K36" s="110">
        <f t="shared" si="13"/>
        <v>154</v>
      </c>
      <c r="L36" s="66"/>
      <c r="M36" s="111" t="s">
        <v>121</v>
      </c>
      <c r="N36" s="111" t="s">
        <v>167</v>
      </c>
      <c r="O36" s="112">
        <v>74</v>
      </c>
      <c r="P36" s="112">
        <v>83</v>
      </c>
      <c r="Q36" s="112">
        <f t="shared" si="14"/>
        <v>157</v>
      </c>
    </row>
    <row r="37" spans="1:17" ht="16.5" customHeight="1" thickBot="1">
      <c r="A37" s="107" t="s">
        <v>61</v>
      </c>
      <c r="B37" s="107" t="s">
        <v>153</v>
      </c>
      <c r="C37" s="108">
        <v>77</v>
      </c>
      <c r="D37" s="108">
        <v>83</v>
      </c>
      <c r="E37" s="108">
        <f t="shared" si="12"/>
        <v>160</v>
      </c>
      <c r="F37" s="66"/>
      <c r="G37" s="109" t="s">
        <v>160</v>
      </c>
      <c r="H37" s="109" t="s">
        <v>161</v>
      </c>
      <c r="I37" s="110">
        <v>72</v>
      </c>
      <c r="J37" s="110">
        <v>77</v>
      </c>
      <c r="K37" s="110">
        <f t="shared" si="13"/>
        <v>149</v>
      </c>
      <c r="L37" s="66"/>
      <c r="M37" s="111" t="s">
        <v>168</v>
      </c>
      <c r="N37" s="111" t="s">
        <v>169</v>
      </c>
      <c r="O37" s="112">
        <v>82</v>
      </c>
      <c r="P37" s="112">
        <v>84</v>
      </c>
      <c r="Q37" s="112">
        <f t="shared" si="14"/>
        <v>166</v>
      </c>
    </row>
    <row r="38" spans="1:17" ht="15.75" thickBot="1">
      <c r="A38" s="107" t="s">
        <v>109</v>
      </c>
      <c r="B38" s="107" t="s">
        <v>154</v>
      </c>
      <c r="C38" s="108">
        <v>76</v>
      </c>
      <c r="D38" s="108">
        <v>71</v>
      </c>
      <c r="E38" s="108">
        <f t="shared" si="12"/>
        <v>147</v>
      </c>
      <c r="F38" s="66"/>
      <c r="G38" s="109" t="s">
        <v>60</v>
      </c>
      <c r="H38" s="109" t="s">
        <v>162</v>
      </c>
      <c r="I38" s="110">
        <v>78</v>
      </c>
      <c r="J38" s="110">
        <v>84</v>
      </c>
      <c r="K38" s="110">
        <f t="shared" si="13"/>
        <v>162</v>
      </c>
      <c r="L38" s="66"/>
      <c r="M38" s="111" t="s">
        <v>170</v>
      </c>
      <c r="N38" s="111" t="s">
        <v>171</v>
      </c>
      <c r="O38" s="112">
        <v>80</v>
      </c>
      <c r="P38" s="112">
        <v>80</v>
      </c>
      <c r="Q38" s="112">
        <f t="shared" si="14"/>
        <v>160</v>
      </c>
    </row>
    <row r="39" spans="1:17" ht="15">
      <c r="A39" s="66"/>
      <c r="B39" s="66"/>
      <c r="C39" s="67"/>
      <c r="D39" s="67"/>
      <c r="E39" s="67"/>
      <c r="F39" s="66"/>
      <c r="G39" s="66"/>
      <c r="H39" s="66"/>
      <c r="I39" s="67"/>
      <c r="J39" s="67"/>
      <c r="K39" s="67"/>
      <c r="L39" s="66"/>
      <c r="M39" s="99"/>
      <c r="N39" s="66"/>
      <c r="O39" s="67"/>
      <c r="P39" s="67"/>
      <c r="Q39" s="67"/>
    </row>
    <row r="40" spans="1:17" ht="15.75" thickBot="1">
      <c r="A40" s="59"/>
      <c r="B40" s="59"/>
      <c r="C40" s="64"/>
      <c r="D40" s="64"/>
      <c r="E40" s="64"/>
      <c r="F40" s="59"/>
      <c r="G40" s="59"/>
      <c r="H40" s="59"/>
      <c r="I40" s="64"/>
      <c r="J40" s="64"/>
      <c r="K40" s="64"/>
      <c r="L40" s="59"/>
      <c r="M40" s="59"/>
      <c r="N40" s="59"/>
      <c r="O40" s="64"/>
      <c r="P40" s="64"/>
      <c r="Q40" s="64"/>
    </row>
    <row r="41" spans="1:17" s="8" customFormat="1" ht="33" thickBot="1">
      <c r="A41" s="162" t="s">
        <v>29</v>
      </c>
      <c r="B41" s="162"/>
      <c r="C41" s="80">
        <f>SUM(C42:C46)-MAX(C42:C46)</f>
        <v>311</v>
      </c>
      <c r="D41" s="80">
        <f>SUM(D42:D46)-MAX(D42:D46)</f>
        <v>303</v>
      </c>
      <c r="E41" s="81">
        <f aca="true" t="shared" si="15" ref="E41:E46">SUM(C41:D41)</f>
        <v>614</v>
      </c>
      <c r="F41" s="65"/>
      <c r="G41" s="157" t="s">
        <v>30</v>
      </c>
      <c r="H41" s="158"/>
      <c r="I41" s="145">
        <f>SUM(I42:I46)-MAX(I42:I46)</f>
        <v>326</v>
      </c>
      <c r="J41" s="145">
        <f>SUM(J42:J46)-MAX(J42:J46)</f>
        <v>334</v>
      </c>
      <c r="K41" s="148">
        <f aca="true" t="shared" si="16" ref="K41:K46">SUM(I41:J41)</f>
        <v>660</v>
      </c>
      <c r="L41" s="65"/>
      <c r="M41" s="170" t="s">
        <v>31</v>
      </c>
      <c r="N41" s="170"/>
      <c r="O41" s="113">
        <f>SUM(O42:O46)-MAX(O42:O46)</f>
        <v>373</v>
      </c>
      <c r="P41" s="113">
        <f>SUM(P42:P46)-MAX(P42:P46)</f>
        <v>353</v>
      </c>
      <c r="Q41" s="114">
        <f aca="true" t="shared" si="17" ref="Q41:Q46">SUM(O41:P41)</f>
        <v>726</v>
      </c>
    </row>
    <row r="42" spans="1:17" ht="15.75" thickBot="1">
      <c r="A42" s="84" t="s">
        <v>151</v>
      </c>
      <c r="B42" s="84" t="s">
        <v>172</v>
      </c>
      <c r="C42" s="85">
        <v>90</v>
      </c>
      <c r="D42" s="85">
        <v>82</v>
      </c>
      <c r="E42" s="85">
        <f t="shared" si="15"/>
        <v>172</v>
      </c>
      <c r="F42" s="66"/>
      <c r="G42" s="144" t="s">
        <v>179</v>
      </c>
      <c r="H42" s="144" t="s">
        <v>180</v>
      </c>
      <c r="I42" s="146">
        <v>77</v>
      </c>
      <c r="J42" s="147">
        <v>75</v>
      </c>
      <c r="K42" s="146">
        <f t="shared" si="16"/>
        <v>152</v>
      </c>
      <c r="L42" s="66"/>
      <c r="M42" s="115" t="s">
        <v>235</v>
      </c>
      <c r="N42" s="115" t="s">
        <v>236</v>
      </c>
      <c r="O42" s="116">
        <v>99</v>
      </c>
      <c r="P42" s="116">
        <v>95</v>
      </c>
      <c r="Q42" s="116">
        <f t="shared" si="17"/>
        <v>194</v>
      </c>
    </row>
    <row r="43" spans="1:17" ht="15.75" thickBot="1">
      <c r="A43" s="84" t="s">
        <v>173</v>
      </c>
      <c r="B43" s="84" t="s">
        <v>70</v>
      </c>
      <c r="C43" s="85">
        <v>83</v>
      </c>
      <c r="D43" s="85">
        <v>78</v>
      </c>
      <c r="E43" s="85">
        <f t="shared" si="15"/>
        <v>161</v>
      </c>
      <c r="F43" s="66"/>
      <c r="G43" s="144" t="s">
        <v>177</v>
      </c>
      <c r="H43" s="144" t="s">
        <v>181</v>
      </c>
      <c r="I43" s="146">
        <v>83</v>
      </c>
      <c r="J43" s="146">
        <v>88</v>
      </c>
      <c r="K43" s="146">
        <f t="shared" si="16"/>
        <v>171</v>
      </c>
      <c r="L43" s="66"/>
      <c r="M43" s="115" t="s">
        <v>237</v>
      </c>
      <c r="N43" s="115" t="s">
        <v>238</v>
      </c>
      <c r="O43" s="116">
        <v>89</v>
      </c>
      <c r="P43" s="116">
        <v>84</v>
      </c>
      <c r="Q43" s="116">
        <f t="shared" si="17"/>
        <v>173</v>
      </c>
    </row>
    <row r="44" spans="1:17" ht="15.75" thickBot="1">
      <c r="A44" s="84" t="s">
        <v>174</v>
      </c>
      <c r="B44" s="84" t="s">
        <v>175</v>
      </c>
      <c r="C44" s="85">
        <v>76</v>
      </c>
      <c r="D44" s="85">
        <v>77</v>
      </c>
      <c r="E44" s="85">
        <f t="shared" si="15"/>
        <v>153</v>
      </c>
      <c r="F44" s="66"/>
      <c r="G44" s="144" t="s">
        <v>35</v>
      </c>
      <c r="H44" s="144" t="s">
        <v>182</v>
      </c>
      <c r="I44" s="146">
        <v>84</v>
      </c>
      <c r="J44" s="146">
        <v>82</v>
      </c>
      <c r="K44" s="146">
        <f t="shared" si="16"/>
        <v>166</v>
      </c>
      <c r="L44" s="66"/>
      <c r="M44" s="115" t="s">
        <v>239</v>
      </c>
      <c r="N44" s="115" t="s">
        <v>240</v>
      </c>
      <c r="O44" s="116">
        <v>102</v>
      </c>
      <c r="P44" s="116">
        <v>89</v>
      </c>
      <c r="Q44" s="116">
        <f t="shared" si="17"/>
        <v>191</v>
      </c>
    </row>
    <row r="45" spans="1:17" ht="15.75" thickBot="1">
      <c r="A45" s="84" t="s">
        <v>163</v>
      </c>
      <c r="B45" s="84" t="s">
        <v>176</v>
      </c>
      <c r="C45" s="85">
        <v>70</v>
      </c>
      <c r="D45" s="85">
        <v>75</v>
      </c>
      <c r="E45" s="85">
        <f t="shared" si="15"/>
        <v>145</v>
      </c>
      <c r="F45" s="66"/>
      <c r="G45" s="144" t="s">
        <v>183</v>
      </c>
      <c r="H45" s="144" t="s">
        <v>184</v>
      </c>
      <c r="I45" s="146">
        <v>111</v>
      </c>
      <c r="J45" s="146">
        <v>89</v>
      </c>
      <c r="K45" s="146">
        <f t="shared" si="16"/>
        <v>200</v>
      </c>
      <c r="L45" s="66"/>
      <c r="M45" s="115" t="s">
        <v>241</v>
      </c>
      <c r="N45" s="115" t="s">
        <v>163</v>
      </c>
      <c r="O45" s="116">
        <v>91</v>
      </c>
      <c r="P45" s="116">
        <v>91</v>
      </c>
      <c r="Q45" s="116">
        <f t="shared" si="17"/>
        <v>182</v>
      </c>
    </row>
    <row r="46" spans="1:17" ht="15.75" thickBot="1">
      <c r="A46" s="84" t="s">
        <v>177</v>
      </c>
      <c r="B46" s="84" t="s">
        <v>178</v>
      </c>
      <c r="C46" s="85">
        <v>82</v>
      </c>
      <c r="D46" s="85">
        <v>73</v>
      </c>
      <c r="E46" s="85">
        <f t="shared" si="15"/>
        <v>155</v>
      </c>
      <c r="F46" s="66"/>
      <c r="G46" s="144" t="s">
        <v>185</v>
      </c>
      <c r="H46" s="144" t="s">
        <v>186</v>
      </c>
      <c r="I46" s="146">
        <v>82</v>
      </c>
      <c r="J46" s="146">
        <v>89</v>
      </c>
      <c r="K46" s="146">
        <f t="shared" si="16"/>
        <v>171</v>
      </c>
      <c r="L46" s="66"/>
      <c r="M46" s="115" t="s">
        <v>71</v>
      </c>
      <c r="N46" s="115" t="s">
        <v>242</v>
      </c>
      <c r="O46" s="116">
        <v>94</v>
      </c>
      <c r="P46" s="116">
        <v>89</v>
      </c>
      <c r="Q46" s="116">
        <f t="shared" si="17"/>
        <v>183</v>
      </c>
    </row>
    <row r="47" spans="1:17" ht="15">
      <c r="A47" s="59"/>
      <c r="B47" s="59"/>
      <c r="C47" s="64"/>
      <c r="D47" s="64"/>
      <c r="E47" s="64"/>
      <c r="F47" s="59"/>
      <c r="G47" s="66"/>
      <c r="H47" s="66"/>
      <c r="I47" s="67"/>
      <c r="J47" s="67"/>
      <c r="K47" s="67"/>
      <c r="L47" s="59"/>
      <c r="M47" s="59"/>
      <c r="N47" s="59"/>
      <c r="O47" s="64"/>
      <c r="P47" s="64"/>
      <c r="Q47" s="64"/>
    </row>
    <row r="48" spans="1:17" ht="15.75" thickBot="1">
      <c r="A48" s="99"/>
      <c r="B48" s="66"/>
      <c r="C48" s="67"/>
      <c r="D48" s="67"/>
      <c r="E48" s="67"/>
      <c r="F48" s="66"/>
      <c r="G48" s="66"/>
      <c r="H48" s="66"/>
      <c r="I48" s="67"/>
      <c r="J48" s="67"/>
      <c r="K48" s="67"/>
      <c r="L48" s="66"/>
      <c r="M48" s="66"/>
      <c r="N48" s="66"/>
      <c r="O48" s="67"/>
      <c r="P48" s="67"/>
      <c r="Q48" s="67"/>
    </row>
    <row r="49" spans="1:17" s="8" customFormat="1" ht="33" thickBot="1">
      <c r="A49" s="163" t="s">
        <v>233</v>
      </c>
      <c r="B49" s="164"/>
      <c r="C49" s="140">
        <f>SUM(C50:C54)-MAX(C50:C54)</f>
        <v>366</v>
      </c>
      <c r="D49" s="140">
        <f>SUM(D50:D54)-MAX(D50:D54)</f>
        <v>362</v>
      </c>
      <c r="E49" s="143">
        <f aca="true" t="shared" si="18" ref="E49:E54">SUM(C49:D49)</f>
        <v>728</v>
      </c>
      <c r="F49" s="65"/>
      <c r="G49" s="156" t="s">
        <v>32</v>
      </c>
      <c r="H49" s="156"/>
      <c r="I49" s="117">
        <f>SUM(I50:I54)-MAX(I50:I54)</f>
        <v>325</v>
      </c>
      <c r="J49" s="117">
        <f>SUM(J50:J54)-MAX(J50:J54)</f>
        <v>311</v>
      </c>
      <c r="K49" s="118">
        <f aca="true" t="shared" si="19" ref="K49:K54">SUM(I49:J49)</f>
        <v>636</v>
      </c>
      <c r="L49" s="65"/>
      <c r="M49" s="162" t="s">
        <v>33</v>
      </c>
      <c r="N49" s="162"/>
      <c r="O49" s="80">
        <f>SUM(O50:O54)-MAX(O50:O54)</f>
        <v>327</v>
      </c>
      <c r="P49" s="80">
        <f>SUM(P50:P54)-MAX(P50:P54)</f>
        <v>320</v>
      </c>
      <c r="Q49" s="81">
        <f aca="true" t="shared" si="20" ref="Q49:Q54">SUM(O49:P49)</f>
        <v>647</v>
      </c>
    </row>
    <row r="50" spans="1:17" ht="15.75" thickBot="1">
      <c r="A50" s="136" t="s">
        <v>187</v>
      </c>
      <c r="B50" s="136" t="s">
        <v>188</v>
      </c>
      <c r="C50" s="141">
        <v>93</v>
      </c>
      <c r="D50" s="141">
        <v>92</v>
      </c>
      <c r="E50" s="141">
        <f t="shared" si="18"/>
        <v>185</v>
      </c>
      <c r="F50" s="66"/>
      <c r="G50" s="119" t="s">
        <v>197</v>
      </c>
      <c r="H50" s="119" t="s">
        <v>198</v>
      </c>
      <c r="I50" s="120">
        <v>75</v>
      </c>
      <c r="J50" s="120">
        <v>78</v>
      </c>
      <c r="K50" s="120">
        <f t="shared" si="19"/>
        <v>153</v>
      </c>
      <c r="L50" s="66"/>
      <c r="M50" s="84" t="s">
        <v>206</v>
      </c>
      <c r="N50" s="84" t="s">
        <v>207</v>
      </c>
      <c r="O50" s="85">
        <v>83</v>
      </c>
      <c r="P50" s="85">
        <v>79</v>
      </c>
      <c r="Q50" s="85">
        <f t="shared" si="20"/>
        <v>162</v>
      </c>
    </row>
    <row r="51" spans="1:17" ht="15.75" thickBot="1">
      <c r="A51" s="136" t="s">
        <v>189</v>
      </c>
      <c r="B51" s="136" t="s">
        <v>190</v>
      </c>
      <c r="C51" s="141">
        <v>94</v>
      </c>
      <c r="D51" s="141">
        <v>88</v>
      </c>
      <c r="E51" s="141">
        <f t="shared" si="18"/>
        <v>182</v>
      </c>
      <c r="F51" s="66"/>
      <c r="G51" s="119" t="s">
        <v>199</v>
      </c>
      <c r="H51" s="119" t="s">
        <v>200</v>
      </c>
      <c r="I51" s="120">
        <v>88</v>
      </c>
      <c r="J51" s="120">
        <v>81</v>
      </c>
      <c r="K51" s="120">
        <f t="shared" si="19"/>
        <v>169</v>
      </c>
      <c r="L51" s="66"/>
      <c r="M51" s="84" t="s">
        <v>208</v>
      </c>
      <c r="N51" s="84" t="s">
        <v>209</v>
      </c>
      <c r="O51" s="85">
        <v>81</v>
      </c>
      <c r="P51" s="85">
        <v>79</v>
      </c>
      <c r="Q51" s="85">
        <f t="shared" si="20"/>
        <v>160</v>
      </c>
    </row>
    <row r="52" spans="1:17" ht="15.75" thickBot="1">
      <c r="A52" s="136" t="s">
        <v>191</v>
      </c>
      <c r="B52" s="136" t="s">
        <v>192</v>
      </c>
      <c r="C52" s="141">
        <v>86</v>
      </c>
      <c r="D52" s="141">
        <v>89</v>
      </c>
      <c r="E52" s="141">
        <f t="shared" si="18"/>
        <v>175</v>
      </c>
      <c r="F52" s="66"/>
      <c r="G52" s="119" t="s">
        <v>189</v>
      </c>
      <c r="H52" s="119" t="s">
        <v>201</v>
      </c>
      <c r="I52" s="120">
        <v>81</v>
      </c>
      <c r="J52" s="120">
        <v>77</v>
      </c>
      <c r="K52" s="120">
        <f t="shared" si="19"/>
        <v>158</v>
      </c>
      <c r="L52" s="66"/>
      <c r="M52" s="84" t="s">
        <v>210</v>
      </c>
      <c r="N52" s="84" t="s">
        <v>211</v>
      </c>
      <c r="O52" s="85">
        <v>82</v>
      </c>
      <c r="P52" s="85">
        <v>80</v>
      </c>
      <c r="Q52" s="85">
        <f t="shared" si="20"/>
        <v>162</v>
      </c>
    </row>
    <row r="53" spans="1:17" ht="15.75" thickBot="1">
      <c r="A53" s="136" t="s">
        <v>193</v>
      </c>
      <c r="B53" s="136" t="s">
        <v>194</v>
      </c>
      <c r="C53" s="141">
        <v>96</v>
      </c>
      <c r="D53" s="141">
        <v>93</v>
      </c>
      <c r="E53" s="141">
        <f t="shared" si="18"/>
        <v>189</v>
      </c>
      <c r="F53" s="66"/>
      <c r="G53" s="119" t="s">
        <v>202</v>
      </c>
      <c r="H53" s="119" t="s">
        <v>203</v>
      </c>
      <c r="I53" s="120">
        <v>89</v>
      </c>
      <c r="J53" s="120">
        <v>87</v>
      </c>
      <c r="K53" s="120">
        <f t="shared" si="19"/>
        <v>176</v>
      </c>
      <c r="L53" s="66"/>
      <c r="M53" s="84" t="s">
        <v>212</v>
      </c>
      <c r="N53" s="84" t="s">
        <v>213</v>
      </c>
      <c r="O53" s="85">
        <v>81</v>
      </c>
      <c r="P53" s="85">
        <v>82</v>
      </c>
      <c r="Q53" s="85">
        <f t="shared" si="20"/>
        <v>163</v>
      </c>
    </row>
    <row r="54" spans="1:17" ht="15.75" thickBot="1">
      <c r="A54" s="136" t="s">
        <v>195</v>
      </c>
      <c r="B54" s="136" t="s">
        <v>196</v>
      </c>
      <c r="C54" s="141">
        <v>93</v>
      </c>
      <c r="D54" s="141">
        <v>97</v>
      </c>
      <c r="E54" s="139">
        <f t="shared" si="18"/>
        <v>190</v>
      </c>
      <c r="F54" s="66"/>
      <c r="G54" s="119" t="s">
        <v>204</v>
      </c>
      <c r="H54" s="119" t="s">
        <v>205</v>
      </c>
      <c r="I54" s="120">
        <v>81</v>
      </c>
      <c r="J54" s="120">
        <v>75</v>
      </c>
      <c r="K54" s="120">
        <f t="shared" si="19"/>
        <v>156</v>
      </c>
      <c r="L54" s="66"/>
      <c r="M54" s="84" t="s">
        <v>214</v>
      </c>
      <c r="N54" s="84" t="s">
        <v>184</v>
      </c>
      <c r="O54" s="85">
        <v>84</v>
      </c>
      <c r="P54" s="85">
        <v>95</v>
      </c>
      <c r="Q54" s="85">
        <f t="shared" si="20"/>
        <v>179</v>
      </c>
    </row>
    <row r="55" spans="1:17" ht="15">
      <c r="A55" s="66"/>
      <c r="B55" s="66"/>
      <c r="C55" s="67"/>
      <c r="D55" s="67"/>
      <c r="E55" s="67"/>
      <c r="F55" s="66"/>
      <c r="G55" s="66"/>
      <c r="H55" s="66"/>
      <c r="I55" s="67"/>
      <c r="J55" s="67"/>
      <c r="K55" s="67"/>
      <c r="L55" s="66"/>
      <c r="M55" s="66"/>
      <c r="N55" s="66"/>
      <c r="O55" s="67"/>
      <c r="P55" s="67"/>
      <c r="Q55" s="67"/>
    </row>
    <row r="56" spans="1:17" ht="15.75" thickBot="1">
      <c r="A56" s="66"/>
      <c r="B56" s="66"/>
      <c r="C56" s="67"/>
      <c r="D56" s="67"/>
      <c r="E56" s="67"/>
      <c r="F56" s="66"/>
      <c r="G56" s="66"/>
      <c r="H56" s="66"/>
      <c r="I56" s="67"/>
      <c r="J56" s="67"/>
      <c r="K56" s="67"/>
      <c r="L56" s="66"/>
      <c r="M56" s="66"/>
      <c r="N56" s="66"/>
      <c r="O56" s="67"/>
      <c r="P56" s="67"/>
      <c r="Q56" s="67"/>
    </row>
    <row r="57" spans="1:17" s="8" customFormat="1" ht="33" thickBot="1">
      <c r="A57" s="172" t="s">
        <v>34</v>
      </c>
      <c r="B57" s="172"/>
      <c r="C57" s="121">
        <f>SUM(C58:C62)-MAX(C58:C62)</f>
        <v>340</v>
      </c>
      <c r="D57" s="121">
        <f>SUM(D58:D62)-MAX(D58:D62)</f>
        <v>336</v>
      </c>
      <c r="E57" s="122">
        <f aca="true" t="shared" si="21" ref="E57:E62">SUM(C57:D57)</f>
        <v>676</v>
      </c>
      <c r="F57" s="65"/>
      <c r="G57" s="167" t="s">
        <v>234</v>
      </c>
      <c r="H57" s="167"/>
      <c r="I57" s="101">
        <f>SUM(I58:I62)-MAX(I58:I62)</f>
        <v>348</v>
      </c>
      <c r="J57" s="101">
        <f>SUM(J58:J62)-MAX(J58:J62)</f>
        <v>159</v>
      </c>
      <c r="K57" s="102">
        <f aca="true" t="shared" si="22" ref="K57:K62">SUM(I57:J57)</f>
        <v>507</v>
      </c>
      <c r="L57" s="65"/>
      <c r="M57" s="167" t="s">
        <v>234</v>
      </c>
      <c r="N57" s="167"/>
      <c r="O57" s="101">
        <f>SUM(O58:O62)-MAX(O58:O62)</f>
        <v>0</v>
      </c>
      <c r="P57" s="101">
        <f>SUM(P58:P62)-MAX(P58:P62)</f>
        <v>0</v>
      </c>
      <c r="Q57" s="102">
        <f aca="true" t="shared" si="23" ref="Q57:Q62">SUM(O57:P57)</f>
        <v>0</v>
      </c>
    </row>
    <row r="58" spans="1:17" ht="15.75" thickBot="1">
      <c r="A58" s="123" t="s">
        <v>215</v>
      </c>
      <c r="B58" s="123" t="s">
        <v>216</v>
      </c>
      <c r="C58" s="124">
        <v>84</v>
      </c>
      <c r="D58" s="124">
        <v>76</v>
      </c>
      <c r="E58" s="124">
        <f t="shared" si="21"/>
        <v>160</v>
      </c>
      <c r="F58" s="66"/>
      <c r="G58" s="107" t="s">
        <v>224</v>
      </c>
      <c r="H58" s="107" t="s">
        <v>225</v>
      </c>
      <c r="I58" s="108">
        <v>86</v>
      </c>
      <c r="J58" s="108">
        <v>75</v>
      </c>
      <c r="K58" s="108">
        <f t="shared" si="22"/>
        <v>161</v>
      </c>
      <c r="L58" s="66"/>
      <c r="M58" s="107" t="s">
        <v>243</v>
      </c>
      <c r="N58" s="107" t="s">
        <v>244</v>
      </c>
      <c r="O58" s="108">
        <v>89</v>
      </c>
      <c r="P58" s="108"/>
      <c r="Q58" s="108">
        <f t="shared" si="23"/>
        <v>89</v>
      </c>
    </row>
    <row r="59" spans="1:17" ht="15.75" thickBot="1">
      <c r="A59" s="123" t="s">
        <v>73</v>
      </c>
      <c r="B59" s="123" t="s">
        <v>217</v>
      </c>
      <c r="C59" s="124">
        <v>82</v>
      </c>
      <c r="D59" s="124">
        <v>88</v>
      </c>
      <c r="E59" s="124">
        <f t="shared" si="21"/>
        <v>170</v>
      </c>
      <c r="F59" s="66"/>
      <c r="G59" s="107" t="s">
        <v>226</v>
      </c>
      <c r="H59" s="107" t="s">
        <v>227</v>
      </c>
      <c r="I59" s="108">
        <v>120</v>
      </c>
      <c r="J59" s="108"/>
      <c r="K59" s="108">
        <f t="shared" si="22"/>
        <v>120</v>
      </c>
      <c r="L59" s="66"/>
      <c r="M59" s="107"/>
      <c r="N59" s="107"/>
      <c r="O59" s="108"/>
      <c r="P59" s="108"/>
      <c r="Q59" s="108">
        <f t="shared" si="23"/>
        <v>0</v>
      </c>
    </row>
    <row r="60" spans="1:17" ht="15.75" thickBot="1">
      <c r="A60" s="123" t="s">
        <v>218</v>
      </c>
      <c r="B60" s="123" t="s">
        <v>219</v>
      </c>
      <c r="C60" s="124">
        <v>91</v>
      </c>
      <c r="D60" s="124">
        <v>84</v>
      </c>
      <c r="E60" s="124">
        <f t="shared" si="21"/>
        <v>175</v>
      </c>
      <c r="F60" s="66"/>
      <c r="G60" s="107" t="s">
        <v>228</v>
      </c>
      <c r="H60" s="107" t="s">
        <v>209</v>
      </c>
      <c r="I60" s="108">
        <v>80</v>
      </c>
      <c r="J60" s="108">
        <v>84</v>
      </c>
      <c r="K60" s="108">
        <f t="shared" si="22"/>
        <v>164</v>
      </c>
      <c r="L60" s="66"/>
      <c r="M60" s="107"/>
      <c r="N60" s="107"/>
      <c r="O60" s="108"/>
      <c r="P60" s="108"/>
      <c r="Q60" s="108">
        <f t="shared" si="23"/>
        <v>0</v>
      </c>
    </row>
    <row r="61" spans="1:17" ht="15.75" thickBot="1">
      <c r="A61" s="123" t="s">
        <v>220</v>
      </c>
      <c r="B61" s="123" t="s">
        <v>221</v>
      </c>
      <c r="C61" s="124">
        <v>85</v>
      </c>
      <c r="D61" s="124">
        <v>93</v>
      </c>
      <c r="E61" s="124">
        <f t="shared" si="21"/>
        <v>178</v>
      </c>
      <c r="F61" s="66"/>
      <c r="G61" s="107" t="s">
        <v>229</v>
      </c>
      <c r="H61" s="107" t="s">
        <v>230</v>
      </c>
      <c r="I61" s="108">
        <v>106</v>
      </c>
      <c r="J61" s="108">
        <v>98</v>
      </c>
      <c r="K61" s="108">
        <f t="shared" si="22"/>
        <v>204</v>
      </c>
      <c r="L61" s="66"/>
      <c r="M61" s="107"/>
      <c r="N61" s="107"/>
      <c r="O61" s="108"/>
      <c r="P61" s="108"/>
      <c r="Q61" s="108">
        <f t="shared" si="23"/>
        <v>0</v>
      </c>
    </row>
    <row r="62" spans="1:17" ht="15.75" thickBot="1">
      <c r="A62" s="123" t="s">
        <v>222</v>
      </c>
      <c r="B62" s="123" t="s">
        <v>223</v>
      </c>
      <c r="C62" s="124">
        <v>89</v>
      </c>
      <c r="D62" s="124">
        <v>88</v>
      </c>
      <c r="E62" s="124">
        <f t="shared" si="21"/>
        <v>177</v>
      </c>
      <c r="F62" s="66"/>
      <c r="G62" s="107" t="s">
        <v>231</v>
      </c>
      <c r="H62" s="107" t="s">
        <v>232</v>
      </c>
      <c r="I62" s="108">
        <v>76</v>
      </c>
      <c r="J62" s="108"/>
      <c r="K62" s="108">
        <f t="shared" si="22"/>
        <v>76</v>
      </c>
      <c r="L62" s="66"/>
      <c r="M62" s="107"/>
      <c r="N62" s="107"/>
      <c r="O62" s="108"/>
      <c r="P62" s="108"/>
      <c r="Q62" s="108">
        <f t="shared" si="23"/>
        <v>0</v>
      </c>
    </row>
    <row r="63" spans="1:17" ht="15">
      <c r="A63" s="10"/>
      <c r="B63" s="10"/>
      <c r="C63" s="12"/>
      <c r="D63" s="12"/>
      <c r="E63" s="12"/>
      <c r="F63" s="10"/>
      <c r="G63" s="10"/>
      <c r="H63" s="10"/>
      <c r="I63" s="12"/>
      <c r="J63" s="12"/>
      <c r="K63" s="12"/>
      <c r="L63" s="10"/>
      <c r="M63" s="10"/>
      <c r="N63" s="10"/>
      <c r="O63" s="12"/>
      <c r="P63" s="12"/>
      <c r="Q63" s="12"/>
    </row>
    <row r="64" spans="1:17" ht="15.75" thickBot="1">
      <c r="A64" s="10"/>
      <c r="B64" s="10"/>
      <c r="C64" s="12"/>
      <c r="D64" s="12"/>
      <c r="E64" s="12"/>
      <c r="F64" s="10"/>
      <c r="G64" s="10"/>
      <c r="H64" s="10"/>
      <c r="I64" s="12"/>
      <c r="J64" s="12"/>
      <c r="K64" s="12"/>
      <c r="L64" s="10"/>
      <c r="M64" s="10"/>
      <c r="N64" s="10"/>
      <c r="O64" s="12"/>
      <c r="P64" s="12"/>
      <c r="Q64" s="12"/>
    </row>
    <row r="65" spans="1:17" ht="34.5" thickBot="1">
      <c r="A65" s="149" t="s">
        <v>8</v>
      </c>
      <c r="B65" s="149"/>
      <c r="C65" s="40">
        <f>SUM(C66:C70)-MAX(C66:C70)</f>
        <v>0</v>
      </c>
      <c r="D65" s="40">
        <f>SUM(D66:D70)-MAX(D66:D70)</f>
        <v>0</v>
      </c>
      <c r="E65" s="41">
        <f aca="true" t="shared" si="24" ref="E65:E70">SUM(C65:D65)</f>
        <v>0</v>
      </c>
      <c r="F65" s="10"/>
      <c r="G65" s="149" t="s">
        <v>9</v>
      </c>
      <c r="H65" s="149"/>
      <c r="I65" s="40">
        <f>SUM(I66:I70)-MAX(I66:I70)</f>
        <v>0</v>
      </c>
      <c r="J65" s="40">
        <f>SUM(J66:J70)-MAX(J66:J70)</f>
        <v>0</v>
      </c>
      <c r="K65" s="41">
        <f aca="true" t="shared" si="25" ref="K65:K70">SUM(I65:J65)</f>
        <v>0</v>
      </c>
      <c r="L65" s="10"/>
      <c r="M65" s="149" t="s">
        <v>10</v>
      </c>
      <c r="N65" s="149"/>
      <c r="O65" s="40">
        <f>SUM(O66:O70)-MAX(O66:O70)</f>
        <v>0</v>
      </c>
      <c r="P65" s="40">
        <f>SUM(P66:P70)-MAX(P66:P70)</f>
        <v>0</v>
      </c>
      <c r="Q65" s="41">
        <f aca="true" t="shared" si="26" ref="Q65:Q70">SUM(O65:P65)</f>
        <v>0</v>
      </c>
    </row>
    <row r="66" spans="1:17" ht="16.5" thickBot="1">
      <c r="A66" s="42"/>
      <c r="B66" s="42"/>
      <c r="C66" s="43"/>
      <c r="D66" s="43"/>
      <c r="E66" s="43">
        <f t="shared" si="24"/>
        <v>0</v>
      </c>
      <c r="F66" s="10"/>
      <c r="G66" s="42"/>
      <c r="H66" s="42"/>
      <c r="I66" s="43"/>
      <c r="J66" s="43"/>
      <c r="K66" s="43">
        <f t="shared" si="25"/>
        <v>0</v>
      </c>
      <c r="L66" s="10"/>
      <c r="M66" s="42"/>
      <c r="N66" s="42"/>
      <c r="O66" s="43"/>
      <c r="P66" s="43"/>
      <c r="Q66" s="43">
        <f t="shared" si="26"/>
        <v>0</v>
      </c>
    </row>
    <row r="67" spans="1:17" ht="16.5" thickBot="1">
      <c r="A67" s="42"/>
      <c r="B67" s="42"/>
      <c r="C67" s="43"/>
      <c r="D67" s="43"/>
      <c r="E67" s="43">
        <f t="shared" si="24"/>
        <v>0</v>
      </c>
      <c r="F67" s="10"/>
      <c r="G67" s="42"/>
      <c r="H67" s="42"/>
      <c r="I67" s="43"/>
      <c r="J67" s="43"/>
      <c r="K67" s="43">
        <f t="shared" si="25"/>
        <v>0</v>
      </c>
      <c r="L67" s="10"/>
      <c r="M67" s="42"/>
      <c r="N67" s="42"/>
      <c r="O67" s="43"/>
      <c r="P67" s="43"/>
      <c r="Q67" s="43">
        <f t="shared" si="26"/>
        <v>0</v>
      </c>
    </row>
    <row r="68" spans="1:17" ht="16.5" thickBot="1">
      <c r="A68" s="42"/>
      <c r="B68" s="42"/>
      <c r="C68" s="43"/>
      <c r="D68" s="43"/>
      <c r="E68" s="43">
        <f t="shared" si="24"/>
        <v>0</v>
      </c>
      <c r="F68" s="10"/>
      <c r="G68" s="42"/>
      <c r="H68" s="42"/>
      <c r="I68" s="43"/>
      <c r="J68" s="43"/>
      <c r="K68" s="43">
        <f t="shared" si="25"/>
        <v>0</v>
      </c>
      <c r="L68" s="10"/>
      <c r="M68" s="42"/>
      <c r="N68" s="42"/>
      <c r="O68" s="43"/>
      <c r="P68" s="43"/>
      <c r="Q68" s="43">
        <f t="shared" si="26"/>
        <v>0</v>
      </c>
    </row>
    <row r="69" spans="1:17" ht="16.5" thickBot="1">
      <c r="A69" s="42"/>
      <c r="B69" s="42"/>
      <c r="C69" s="43"/>
      <c r="D69" s="43"/>
      <c r="E69" s="43">
        <f t="shared" si="24"/>
        <v>0</v>
      </c>
      <c r="F69" s="10"/>
      <c r="G69" s="42"/>
      <c r="H69" s="42"/>
      <c r="I69" s="43"/>
      <c r="J69" s="43"/>
      <c r="K69" s="43">
        <f t="shared" si="25"/>
        <v>0</v>
      </c>
      <c r="L69" s="10"/>
      <c r="M69" s="42"/>
      <c r="N69" s="42"/>
      <c r="O69" s="43"/>
      <c r="P69" s="43"/>
      <c r="Q69" s="43">
        <f t="shared" si="26"/>
        <v>0</v>
      </c>
    </row>
    <row r="70" spans="1:17" ht="16.5" thickBot="1">
      <c r="A70" s="42"/>
      <c r="B70" s="42"/>
      <c r="C70" s="43"/>
      <c r="D70" s="43"/>
      <c r="E70" s="43">
        <f t="shared" si="24"/>
        <v>0</v>
      </c>
      <c r="F70" s="10"/>
      <c r="G70" s="42"/>
      <c r="H70" s="42"/>
      <c r="I70" s="43"/>
      <c r="J70" s="43"/>
      <c r="K70" s="43">
        <f t="shared" si="25"/>
        <v>0</v>
      </c>
      <c r="L70" s="10"/>
      <c r="M70" s="42"/>
      <c r="N70" s="42"/>
      <c r="O70" s="43"/>
      <c r="P70" s="43"/>
      <c r="Q70" s="43">
        <f t="shared" si="26"/>
        <v>0</v>
      </c>
    </row>
    <row r="71" spans="1:17" ht="15">
      <c r="A71" s="10"/>
      <c r="B71" s="10"/>
      <c r="C71" s="12"/>
      <c r="D71" s="12"/>
      <c r="E71" s="12"/>
      <c r="F71" s="10"/>
      <c r="G71" s="10"/>
      <c r="H71" s="10"/>
      <c r="I71" s="12"/>
      <c r="J71" s="12"/>
      <c r="K71" s="12"/>
      <c r="L71" s="10"/>
      <c r="M71" s="10"/>
      <c r="N71" s="10"/>
      <c r="O71" s="12"/>
      <c r="P71" s="12"/>
      <c r="Q71" s="12"/>
    </row>
    <row r="72" spans="1:17" ht="15.75" thickBot="1">
      <c r="A72" s="10"/>
      <c r="B72" s="10"/>
      <c r="C72" s="12"/>
      <c r="D72" s="12"/>
      <c r="E72" s="12"/>
      <c r="F72" s="10"/>
      <c r="G72" s="10"/>
      <c r="H72" s="10"/>
      <c r="I72" s="12"/>
      <c r="J72" s="12"/>
      <c r="K72" s="12"/>
      <c r="L72" s="10"/>
      <c r="M72" s="10"/>
      <c r="N72" s="10"/>
      <c r="O72" s="12"/>
      <c r="P72" s="12"/>
      <c r="Q72" s="12"/>
    </row>
    <row r="73" spans="1:17" ht="34.5" thickBot="1">
      <c r="A73" s="149" t="s">
        <v>11</v>
      </c>
      <c r="B73" s="149"/>
      <c r="C73" s="40">
        <f>SUM(C74:C78)-MAX(C74:C78)</f>
        <v>0</v>
      </c>
      <c r="D73" s="40">
        <f>SUM(D74:D78)-MAX(D74:D78)</f>
        <v>0</v>
      </c>
      <c r="E73" s="41">
        <f aca="true" t="shared" si="27" ref="E73:E78">SUM(C73:D73)</f>
        <v>0</v>
      </c>
      <c r="F73" s="10"/>
      <c r="G73" s="149" t="s">
        <v>12</v>
      </c>
      <c r="H73" s="149"/>
      <c r="I73" s="40">
        <f>SUM(I74:I78)-MAX(I74:I78)</f>
        <v>0</v>
      </c>
      <c r="J73" s="40">
        <f>SUM(J74:J78)-MAX(J74:J78)</f>
        <v>0</v>
      </c>
      <c r="K73" s="41">
        <f aca="true" t="shared" si="28" ref="K73:K78">SUM(I73:J73)</f>
        <v>0</v>
      </c>
      <c r="L73" s="10"/>
      <c r="M73" s="149" t="s">
        <v>13</v>
      </c>
      <c r="N73" s="149"/>
      <c r="O73" s="40">
        <f>SUM(O74:O78)-MAX(O74:O78)</f>
        <v>0</v>
      </c>
      <c r="P73" s="40">
        <f>SUM(P74:P78)-MAX(P74:P78)</f>
        <v>0</v>
      </c>
      <c r="Q73" s="41">
        <f aca="true" t="shared" si="29" ref="Q73:Q78">SUM(O73:P73)</f>
        <v>0</v>
      </c>
    </row>
    <row r="74" spans="1:17" ht="16.5" thickBot="1">
      <c r="A74" s="42"/>
      <c r="B74" s="42"/>
      <c r="C74" s="43"/>
      <c r="D74" s="43"/>
      <c r="E74" s="43">
        <f t="shared" si="27"/>
        <v>0</v>
      </c>
      <c r="F74" s="10"/>
      <c r="G74" s="42"/>
      <c r="H74" s="42"/>
      <c r="I74" s="43"/>
      <c r="J74" s="43"/>
      <c r="K74" s="43">
        <f t="shared" si="28"/>
        <v>0</v>
      </c>
      <c r="L74" s="10"/>
      <c r="M74" s="42"/>
      <c r="N74" s="42"/>
      <c r="O74" s="43"/>
      <c r="P74" s="43"/>
      <c r="Q74" s="43">
        <f t="shared" si="29"/>
        <v>0</v>
      </c>
    </row>
    <row r="75" spans="1:17" ht="16.5" thickBot="1">
      <c r="A75" s="42"/>
      <c r="B75" s="42"/>
      <c r="C75" s="43"/>
      <c r="D75" s="43"/>
      <c r="E75" s="43">
        <f t="shared" si="27"/>
        <v>0</v>
      </c>
      <c r="F75" s="10"/>
      <c r="G75" s="42"/>
      <c r="H75" s="42"/>
      <c r="I75" s="43"/>
      <c r="J75" s="43"/>
      <c r="K75" s="43">
        <f t="shared" si="28"/>
        <v>0</v>
      </c>
      <c r="L75" s="10"/>
      <c r="M75" s="42"/>
      <c r="N75" s="42"/>
      <c r="O75" s="43"/>
      <c r="P75" s="43"/>
      <c r="Q75" s="43">
        <f t="shared" si="29"/>
        <v>0</v>
      </c>
    </row>
    <row r="76" spans="1:17" ht="16.5" thickBot="1">
      <c r="A76" s="42"/>
      <c r="B76" s="42"/>
      <c r="C76" s="43"/>
      <c r="D76" s="43"/>
      <c r="E76" s="43">
        <f t="shared" si="27"/>
        <v>0</v>
      </c>
      <c r="F76" s="10"/>
      <c r="G76" s="42"/>
      <c r="H76" s="42"/>
      <c r="I76" s="43"/>
      <c r="J76" s="43"/>
      <c r="K76" s="43">
        <f t="shared" si="28"/>
        <v>0</v>
      </c>
      <c r="L76" s="10"/>
      <c r="M76" s="42"/>
      <c r="N76" s="42"/>
      <c r="O76" s="43"/>
      <c r="P76" s="43"/>
      <c r="Q76" s="43">
        <f t="shared" si="29"/>
        <v>0</v>
      </c>
    </row>
    <row r="77" spans="1:17" ht="16.5" thickBot="1">
      <c r="A77" s="42"/>
      <c r="B77" s="42"/>
      <c r="C77" s="43"/>
      <c r="D77" s="43"/>
      <c r="E77" s="43">
        <f t="shared" si="27"/>
        <v>0</v>
      </c>
      <c r="F77" s="10"/>
      <c r="G77" s="42"/>
      <c r="H77" s="42"/>
      <c r="I77" s="43"/>
      <c r="J77" s="43"/>
      <c r="K77" s="43">
        <f t="shared" si="28"/>
        <v>0</v>
      </c>
      <c r="L77" s="10"/>
      <c r="M77" s="42"/>
      <c r="N77" s="42"/>
      <c r="O77" s="43"/>
      <c r="P77" s="43"/>
      <c r="Q77" s="43">
        <f t="shared" si="29"/>
        <v>0</v>
      </c>
    </row>
    <row r="78" spans="1:17" ht="16.5" thickBot="1">
      <c r="A78" s="42"/>
      <c r="B78" s="42"/>
      <c r="C78" s="43"/>
      <c r="D78" s="43"/>
      <c r="E78" s="43">
        <f t="shared" si="27"/>
        <v>0</v>
      </c>
      <c r="F78" s="10"/>
      <c r="G78" s="42"/>
      <c r="H78" s="42"/>
      <c r="I78" s="43"/>
      <c r="J78" s="43"/>
      <c r="K78" s="43">
        <f t="shared" si="28"/>
        <v>0</v>
      </c>
      <c r="L78" s="10"/>
      <c r="M78" s="42"/>
      <c r="N78" s="42"/>
      <c r="O78" s="43"/>
      <c r="P78" s="43"/>
      <c r="Q78" s="43">
        <f t="shared" si="29"/>
        <v>0</v>
      </c>
    </row>
    <row r="79" spans="1:17" ht="15">
      <c r="A79" s="1"/>
      <c r="B79" s="1"/>
      <c r="C79" s="13"/>
      <c r="D79" s="13"/>
      <c r="E79" s="13"/>
      <c r="F79" s="1"/>
      <c r="G79" s="1"/>
      <c r="H79" s="1"/>
      <c r="I79" s="13"/>
      <c r="J79" s="13"/>
      <c r="K79" s="13"/>
      <c r="L79" s="1"/>
      <c r="M79" s="1"/>
      <c r="N79" s="1"/>
      <c r="O79" s="13"/>
      <c r="P79" s="13"/>
      <c r="Q79" s="13"/>
    </row>
    <row r="80" spans="1:17" ht="15">
      <c r="A80" s="1"/>
      <c r="B80" s="1"/>
      <c r="C80" s="13"/>
      <c r="D80" s="13"/>
      <c r="E80" s="13"/>
      <c r="F80" s="1"/>
      <c r="G80" s="1"/>
      <c r="H80" s="1"/>
      <c r="I80" s="13"/>
      <c r="J80" s="13"/>
      <c r="K80" s="13"/>
      <c r="L80" s="1"/>
      <c r="M80" s="1"/>
      <c r="N80" s="1"/>
      <c r="O80" s="13"/>
      <c r="P80" s="13"/>
      <c r="Q80" s="13"/>
    </row>
    <row r="81" spans="1:17" ht="15">
      <c r="A81" s="1"/>
      <c r="B81" s="1"/>
      <c r="C81" s="13"/>
      <c r="D81" s="13"/>
      <c r="E81" s="13"/>
      <c r="F81" s="1"/>
      <c r="G81" s="1"/>
      <c r="H81" s="1"/>
      <c r="I81" s="13"/>
      <c r="J81" s="13"/>
      <c r="K81" s="13"/>
      <c r="L81" s="1"/>
      <c r="M81" s="1"/>
      <c r="N81" s="1"/>
      <c r="O81" s="13"/>
      <c r="P81" s="13"/>
      <c r="Q81" s="13"/>
    </row>
    <row r="82" spans="1:17" ht="15">
      <c r="A82" s="1"/>
      <c r="B82" s="1"/>
      <c r="C82" s="13"/>
      <c r="D82" s="13"/>
      <c r="E82" s="13"/>
      <c r="F82" s="1"/>
      <c r="G82" s="1"/>
      <c r="H82" s="1"/>
      <c r="I82" s="13"/>
      <c r="J82" s="13"/>
      <c r="K82" s="13"/>
      <c r="L82" s="1"/>
      <c r="M82" s="1"/>
      <c r="N82" s="1"/>
      <c r="O82" s="13"/>
      <c r="P82" s="13"/>
      <c r="Q82" s="13"/>
    </row>
    <row r="83" spans="1:17" ht="15">
      <c r="A83" s="1"/>
      <c r="B83" s="1"/>
      <c r="C83" s="13"/>
      <c r="D83" s="13"/>
      <c r="E83" s="13"/>
      <c r="F83" s="1"/>
      <c r="G83" s="1"/>
      <c r="H83" s="1"/>
      <c r="I83" s="13"/>
      <c r="J83" s="13"/>
      <c r="K83" s="13"/>
      <c r="L83" s="1"/>
      <c r="M83" s="1"/>
      <c r="N83" s="1"/>
      <c r="O83" s="13"/>
      <c r="P83" s="13"/>
      <c r="Q83" s="13"/>
    </row>
    <row r="84" spans="1:17" ht="15">
      <c r="A84" s="9"/>
      <c r="B84" s="1"/>
      <c r="C84" s="13"/>
      <c r="D84" s="13"/>
      <c r="E84" s="13"/>
      <c r="F84" s="1"/>
      <c r="G84" s="1"/>
      <c r="H84" s="1"/>
      <c r="I84" s="13"/>
      <c r="J84" s="13"/>
      <c r="K84" s="13"/>
      <c r="L84" s="1"/>
      <c r="M84" s="1"/>
      <c r="N84" s="1"/>
      <c r="O84" s="13"/>
      <c r="P84" s="13"/>
      <c r="Q84" s="13"/>
    </row>
    <row r="85" spans="1:17" ht="15">
      <c r="A85" s="9"/>
      <c r="B85" s="1"/>
      <c r="C85" s="13"/>
      <c r="D85" s="13"/>
      <c r="E85" s="13"/>
      <c r="F85" s="1"/>
      <c r="G85" s="1"/>
      <c r="H85" s="1"/>
      <c r="I85" s="13"/>
      <c r="J85" s="13"/>
      <c r="K85" s="13"/>
      <c r="L85" s="1"/>
      <c r="M85" s="1"/>
      <c r="N85" s="1"/>
      <c r="O85" s="13"/>
      <c r="P85" s="13"/>
      <c r="Q85" s="13"/>
    </row>
    <row r="86" spans="1:17" ht="15">
      <c r="A86" s="9"/>
      <c r="B86" s="1"/>
      <c r="C86" s="13"/>
      <c r="D86" s="13"/>
      <c r="E86" s="13"/>
      <c r="F86" s="1"/>
      <c r="G86" s="1"/>
      <c r="H86" s="1"/>
      <c r="I86" s="13"/>
      <c r="J86" s="13"/>
      <c r="K86" s="13"/>
      <c r="L86" s="1"/>
      <c r="M86" s="1"/>
      <c r="N86" s="1"/>
      <c r="O86" s="13"/>
      <c r="P86" s="13"/>
      <c r="Q86" s="13"/>
    </row>
    <row r="87" spans="1:17" ht="15">
      <c r="A87" s="9"/>
      <c r="B87" s="1"/>
      <c r="C87" s="13"/>
      <c r="D87" s="13"/>
      <c r="E87" s="13"/>
      <c r="F87" s="1"/>
      <c r="G87" s="1"/>
      <c r="H87" s="1"/>
      <c r="I87" s="13"/>
      <c r="J87" s="13"/>
      <c r="K87" s="13"/>
      <c r="L87" s="1"/>
      <c r="M87" s="1"/>
      <c r="N87" s="1"/>
      <c r="O87" s="13"/>
      <c r="P87" s="13"/>
      <c r="Q87" s="13"/>
    </row>
    <row r="88" spans="1:17" ht="15">
      <c r="A88" s="9"/>
      <c r="B88" s="1"/>
      <c r="C88" s="13"/>
      <c r="D88" s="13"/>
      <c r="E88" s="13"/>
      <c r="F88" s="1"/>
      <c r="G88" s="1"/>
      <c r="H88" s="1"/>
      <c r="I88" s="13"/>
      <c r="J88" s="13"/>
      <c r="K88" s="13"/>
      <c r="L88" s="1"/>
      <c r="M88" s="1"/>
      <c r="N88" s="1"/>
      <c r="O88" s="13"/>
      <c r="P88" s="13"/>
      <c r="Q88" s="13"/>
    </row>
    <row r="89" spans="1:17" ht="15">
      <c r="A89" s="9"/>
      <c r="B89" s="1"/>
      <c r="C89" s="13"/>
      <c r="D89" s="13"/>
      <c r="E89" s="13"/>
      <c r="F89" s="1"/>
      <c r="G89" s="1"/>
      <c r="H89" s="1"/>
      <c r="I89" s="13"/>
      <c r="J89" s="13"/>
      <c r="K89" s="13"/>
      <c r="L89" s="1"/>
      <c r="M89" s="1"/>
      <c r="N89" s="1"/>
      <c r="O89" s="13"/>
      <c r="P89" s="13"/>
      <c r="Q89" s="13"/>
    </row>
    <row r="90" spans="1:17" ht="15">
      <c r="A90" s="9"/>
      <c r="B90" s="1"/>
      <c r="C90" s="13"/>
      <c r="D90" s="13"/>
      <c r="E90" s="13"/>
      <c r="F90" s="1"/>
      <c r="G90" s="1"/>
      <c r="H90" s="1"/>
      <c r="I90" s="13"/>
      <c r="J90" s="13"/>
      <c r="K90" s="13"/>
      <c r="L90" s="1"/>
      <c r="M90" s="1"/>
      <c r="N90" s="1"/>
      <c r="O90" s="13"/>
      <c r="P90" s="13"/>
      <c r="Q90" s="13"/>
    </row>
    <row r="91" spans="1:17" ht="15">
      <c r="A91" s="9"/>
      <c r="B91" s="1"/>
      <c r="C91" s="13"/>
      <c r="D91" s="13"/>
      <c r="E91" s="13"/>
      <c r="F91" s="1"/>
      <c r="G91" s="1"/>
      <c r="H91" s="1"/>
      <c r="I91" s="13"/>
      <c r="J91" s="13"/>
      <c r="K91" s="13"/>
      <c r="L91" s="1"/>
      <c r="M91" s="1"/>
      <c r="N91" s="1"/>
      <c r="O91" s="13"/>
      <c r="P91" s="13"/>
      <c r="Q91" s="13"/>
    </row>
    <row r="92" spans="1:17" ht="15">
      <c r="A92" s="9"/>
      <c r="B92" s="1"/>
      <c r="C92" s="13"/>
      <c r="D92" s="13"/>
      <c r="E92" s="13"/>
      <c r="F92" s="1"/>
      <c r="G92" s="1"/>
      <c r="H92" s="1"/>
      <c r="I92" s="13"/>
      <c r="J92" s="13"/>
      <c r="K92" s="13"/>
      <c r="L92" s="1"/>
      <c r="M92" s="1"/>
      <c r="N92" s="1"/>
      <c r="O92" s="13"/>
      <c r="P92" s="13"/>
      <c r="Q92" s="13"/>
    </row>
    <row r="93" spans="1:17" ht="15">
      <c r="A93" s="9"/>
      <c r="B93" s="1"/>
      <c r="C93" s="13"/>
      <c r="D93" s="13"/>
      <c r="E93" s="13"/>
      <c r="F93" s="1"/>
      <c r="G93" s="1"/>
      <c r="H93" s="1"/>
      <c r="I93" s="13"/>
      <c r="J93" s="13"/>
      <c r="K93" s="13"/>
      <c r="L93" s="1"/>
      <c r="M93" s="1"/>
      <c r="N93" s="1"/>
      <c r="O93" s="13"/>
      <c r="P93" s="13"/>
      <c r="Q93" s="13"/>
    </row>
    <row r="94" spans="1:17" ht="15">
      <c r="A94" s="9"/>
      <c r="B94" s="1"/>
      <c r="C94" s="13"/>
      <c r="D94" s="13"/>
      <c r="E94" s="13"/>
      <c r="F94" s="1"/>
      <c r="G94" s="1"/>
      <c r="H94" s="1"/>
      <c r="I94" s="13"/>
      <c r="J94" s="13"/>
      <c r="K94" s="13"/>
      <c r="L94" s="1"/>
      <c r="M94" s="1"/>
      <c r="N94" s="1"/>
      <c r="O94" s="13"/>
      <c r="P94" s="13"/>
      <c r="Q94" s="13"/>
    </row>
    <row r="95" spans="1:17" ht="15">
      <c r="A95" s="9"/>
      <c r="B95" s="1"/>
      <c r="C95" s="13"/>
      <c r="D95" s="13"/>
      <c r="E95" s="13"/>
      <c r="F95" s="1"/>
      <c r="G95" s="1"/>
      <c r="H95" s="1"/>
      <c r="I95" s="13"/>
      <c r="J95" s="13"/>
      <c r="K95" s="13"/>
      <c r="L95" s="1"/>
      <c r="M95" s="1"/>
      <c r="N95" s="1"/>
      <c r="O95" s="13"/>
      <c r="P95" s="13"/>
      <c r="Q95" s="13"/>
    </row>
    <row r="96" spans="1:17" ht="15">
      <c r="A96" s="9"/>
      <c r="B96" s="1"/>
      <c r="C96" s="13"/>
      <c r="D96" s="13"/>
      <c r="E96" s="13"/>
      <c r="F96" s="1"/>
      <c r="G96" s="1"/>
      <c r="H96" s="1"/>
      <c r="I96" s="13"/>
      <c r="J96" s="13"/>
      <c r="K96" s="13"/>
      <c r="L96" s="1"/>
      <c r="M96" s="1"/>
      <c r="N96" s="1"/>
      <c r="O96" s="13"/>
      <c r="P96" s="13"/>
      <c r="Q96" s="13"/>
    </row>
    <row r="97" spans="1:17" ht="15">
      <c r="A97" s="9"/>
      <c r="B97" s="1"/>
      <c r="C97" s="13"/>
      <c r="D97" s="13"/>
      <c r="E97" s="13"/>
      <c r="F97" s="1"/>
      <c r="G97" s="1"/>
      <c r="H97" s="1"/>
      <c r="I97" s="13"/>
      <c r="J97" s="13"/>
      <c r="K97" s="13"/>
      <c r="L97" s="1"/>
      <c r="M97" s="1"/>
      <c r="N97" s="1"/>
      <c r="O97" s="13"/>
      <c r="P97" s="13"/>
      <c r="Q97" s="13"/>
    </row>
    <row r="98" spans="1:17" ht="15">
      <c r="A98" s="9"/>
      <c r="B98" s="1"/>
      <c r="C98" s="13"/>
      <c r="D98" s="13"/>
      <c r="E98" s="13"/>
      <c r="F98" s="1"/>
      <c r="G98" s="1"/>
      <c r="H98" s="1"/>
      <c r="I98" s="13"/>
      <c r="J98" s="13"/>
      <c r="K98" s="13"/>
      <c r="L98" s="1"/>
      <c r="M98" s="1"/>
      <c r="N98" s="1"/>
      <c r="O98" s="13"/>
      <c r="P98" s="13"/>
      <c r="Q98" s="13"/>
    </row>
  </sheetData>
  <sheetProtection/>
  <mergeCells count="30">
    <mergeCell ref="A65:B65"/>
    <mergeCell ref="G65:H65"/>
    <mergeCell ref="M65:N65"/>
    <mergeCell ref="A41:B41"/>
    <mergeCell ref="A57:B57"/>
    <mergeCell ref="G57:H57"/>
    <mergeCell ref="M57:N57"/>
    <mergeCell ref="A73:B73"/>
    <mergeCell ref="G25:H25"/>
    <mergeCell ref="M25:N25"/>
    <mergeCell ref="A33:B33"/>
    <mergeCell ref="G33:H33"/>
    <mergeCell ref="M33:N33"/>
    <mergeCell ref="M41:N41"/>
    <mergeCell ref="M49:N49"/>
    <mergeCell ref="A49:B49"/>
    <mergeCell ref="A25:B25"/>
    <mergeCell ref="A9:B9"/>
    <mergeCell ref="G49:H49"/>
    <mergeCell ref="G41:H41"/>
    <mergeCell ref="A1:B1"/>
    <mergeCell ref="G1:H1"/>
    <mergeCell ref="G17:H17"/>
    <mergeCell ref="A17:B17"/>
    <mergeCell ref="G73:H73"/>
    <mergeCell ref="M73:N73"/>
    <mergeCell ref="M1:N1"/>
    <mergeCell ref="G9:H9"/>
    <mergeCell ref="M9:N9"/>
    <mergeCell ref="M17:N17"/>
  </mergeCells>
  <printOptions/>
  <pageMargins left="0.5" right="0.5" top="1" bottom="1" header="0.5" footer="0.5"/>
  <pageSetup fitToHeight="1" fitToWidth="1" horizontalDpi="600" verticalDpi="600" orientation="landscape" scale="84" r:id="rId1"/>
  <rowBreaks count="2" manualBreakCount="2">
    <brk id="31" max="20" man="1"/>
    <brk id="5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A1" sqref="A1:I1"/>
    </sheetView>
  </sheetViews>
  <sheetFormatPr defaultColWidth="8.88671875" defaultRowHeight="15"/>
  <cols>
    <col min="1" max="1" width="3.77734375" style="2" customWidth="1"/>
    <col min="2" max="2" width="32.5546875" style="6" bestFit="1" customWidth="1"/>
    <col min="3" max="3" width="3.77734375" style="6" customWidth="1"/>
    <col min="4" max="4" width="9.6640625" style="7" customWidth="1"/>
    <col min="5" max="5" width="3.77734375" style="7" customWidth="1"/>
    <col min="6" max="6" width="9.6640625" style="7" customWidth="1"/>
    <col min="7" max="7" width="3.77734375" style="7" customWidth="1"/>
    <col min="8" max="8" width="9.6640625" style="11" customWidth="1"/>
    <col min="9" max="9" width="3.77734375" style="11" customWidth="1"/>
    <col min="10" max="24" width="8.99609375" style="0" customWidth="1"/>
  </cols>
  <sheetData>
    <row r="1" spans="1:9" ht="23.25" customHeight="1">
      <c r="A1" s="174" t="s">
        <v>245</v>
      </c>
      <c r="B1" s="173"/>
      <c r="C1" s="173"/>
      <c r="D1" s="173"/>
      <c r="E1" s="173"/>
      <c r="F1" s="173"/>
      <c r="G1" s="173"/>
      <c r="H1" s="173"/>
      <c r="I1" s="173"/>
    </row>
    <row r="3" spans="1:9" ht="25.5" customHeight="1" thickBot="1">
      <c r="A3" s="26"/>
      <c r="B3" s="27" t="s">
        <v>4</v>
      </c>
      <c r="C3" s="27"/>
      <c r="D3" s="28" t="s">
        <v>1</v>
      </c>
      <c r="E3" s="28"/>
      <c r="F3" s="28" t="s">
        <v>2</v>
      </c>
      <c r="G3" s="28"/>
      <c r="H3" s="29" t="s">
        <v>5</v>
      </c>
      <c r="I3" s="30"/>
    </row>
    <row r="4" spans="1:9" ht="24" thickBot="1">
      <c r="A4" s="31">
        <v>1</v>
      </c>
      <c r="B4" s="46" t="str">
        <f>'Players by Team'!G33</f>
        <v>Keller Blue</v>
      </c>
      <c r="C4" s="32"/>
      <c r="D4" s="48">
        <f>'Players by Team'!I33</f>
        <v>305</v>
      </c>
      <c r="E4" s="49"/>
      <c r="F4" s="48">
        <f>'Players by Team'!J33</f>
        <v>297</v>
      </c>
      <c r="G4" s="49"/>
      <c r="H4" s="51">
        <f>'Players by Team'!K33</f>
        <v>602</v>
      </c>
      <c r="I4" s="33"/>
    </row>
    <row r="5" spans="1:9" ht="24" thickBot="1">
      <c r="A5" s="31">
        <f aca="true" t="shared" si="0" ref="A5:A33">1+A4</f>
        <v>2</v>
      </c>
      <c r="B5" s="46" t="str">
        <f>'Players by Team'!A33</f>
        <v>J.J. Pearce</v>
      </c>
      <c r="C5" s="32"/>
      <c r="D5" s="48">
        <f>'Players by Team'!C33</f>
        <v>305</v>
      </c>
      <c r="E5" s="49"/>
      <c r="F5" s="48">
        <f>'Players by Team'!D33</f>
        <v>303</v>
      </c>
      <c r="G5" s="49"/>
      <c r="H5" s="51">
        <f>'Players by Team'!E33</f>
        <v>608</v>
      </c>
      <c r="I5" s="33"/>
    </row>
    <row r="6" spans="1:9" ht="24" thickBot="1">
      <c r="A6" s="31">
        <f t="shared" si="0"/>
        <v>3</v>
      </c>
      <c r="B6" s="46" t="str">
        <f>'Players by Team'!A9</f>
        <v>Allen</v>
      </c>
      <c r="C6" s="32"/>
      <c r="D6" s="48">
        <f>'Players by Team'!C9</f>
        <v>309</v>
      </c>
      <c r="E6" s="49"/>
      <c r="F6" s="48">
        <f>'Players by Team'!D9</f>
        <v>302</v>
      </c>
      <c r="G6" s="49"/>
      <c r="H6" s="51">
        <f>'Players by Team'!E9</f>
        <v>611</v>
      </c>
      <c r="I6" s="33"/>
    </row>
    <row r="7" spans="1:9" ht="24" thickBot="1">
      <c r="A7" s="31">
        <f t="shared" si="0"/>
        <v>4</v>
      </c>
      <c r="B7" s="46" t="str">
        <f>'Players by Team'!A41</f>
        <v>Lake Travis</v>
      </c>
      <c r="C7" s="32"/>
      <c r="D7" s="48">
        <f>'Players by Team'!C41</f>
        <v>311</v>
      </c>
      <c r="E7" s="49"/>
      <c r="F7" s="48">
        <f>'Players by Team'!D41</f>
        <v>303</v>
      </c>
      <c r="G7" s="49"/>
      <c r="H7" s="51">
        <f>'Players by Team'!E41</f>
        <v>614</v>
      </c>
      <c r="I7" s="33"/>
    </row>
    <row r="8" spans="1:9" ht="24" thickBot="1">
      <c r="A8" s="31">
        <f t="shared" si="0"/>
        <v>5</v>
      </c>
      <c r="B8" s="46" t="str">
        <f>'Players by Team'!M33</f>
        <v>Keller Gold</v>
      </c>
      <c r="C8" s="32"/>
      <c r="D8" s="48">
        <f>'Players by Team'!O33</f>
        <v>301</v>
      </c>
      <c r="E8" s="49"/>
      <c r="F8" s="48">
        <f>'Players by Team'!P33</f>
        <v>315</v>
      </c>
      <c r="G8" s="49"/>
      <c r="H8" s="51">
        <f>'Players by Team'!Q33</f>
        <v>616</v>
      </c>
      <c r="I8" s="33"/>
    </row>
    <row r="9" spans="1:9" ht="24" thickBot="1">
      <c r="A9" s="31">
        <f t="shared" si="0"/>
        <v>6</v>
      </c>
      <c r="B9" s="46" t="str">
        <f>'Players by Team'!G25</f>
        <v>Grapevine</v>
      </c>
      <c r="C9" s="32"/>
      <c r="D9" s="48">
        <f>'Players by Team'!I25</f>
        <v>326</v>
      </c>
      <c r="E9" s="49"/>
      <c r="F9" s="48">
        <f>'Players by Team'!J25</f>
        <v>308</v>
      </c>
      <c r="G9" s="49"/>
      <c r="H9" s="51">
        <f>'Players by Team'!K25</f>
        <v>634</v>
      </c>
      <c r="I9" s="33"/>
    </row>
    <row r="10" spans="1:9" ht="24" thickBot="1">
      <c r="A10" s="31">
        <f t="shared" si="0"/>
        <v>7</v>
      </c>
      <c r="B10" s="46" t="str">
        <f>'Players by Team'!G49</f>
        <v>San Angelo</v>
      </c>
      <c r="C10" s="32"/>
      <c r="D10" s="48">
        <f>'Players by Team'!I49</f>
        <v>325</v>
      </c>
      <c r="E10" s="49"/>
      <c r="F10" s="48">
        <f>'Players by Team'!J49</f>
        <v>311</v>
      </c>
      <c r="G10" s="49"/>
      <c r="H10" s="51">
        <f>'Players by Team'!K49</f>
        <v>636</v>
      </c>
      <c r="I10" s="33"/>
    </row>
    <row r="11" spans="1:9" ht="24" thickBot="1">
      <c r="A11" s="31">
        <f t="shared" si="0"/>
        <v>8</v>
      </c>
      <c r="B11" s="45" t="str">
        <f>'Players by Team'!A1</f>
        <v>Abilene High</v>
      </c>
      <c r="C11" s="32"/>
      <c r="D11" s="48">
        <f>'Players by Team'!C1</f>
        <v>362</v>
      </c>
      <c r="E11" s="49"/>
      <c r="F11" s="48">
        <f>'Players by Team'!D1</f>
        <v>374</v>
      </c>
      <c r="G11" s="49"/>
      <c r="H11" s="51">
        <f>'Players by Team'!E1</f>
        <v>736</v>
      </c>
      <c r="I11" s="33"/>
    </row>
    <row r="12" spans="1:9" ht="24" thickBot="1">
      <c r="A12" s="31">
        <f t="shared" si="0"/>
        <v>9</v>
      </c>
      <c r="B12" s="46" t="str">
        <f>'Players by Team'!M9</f>
        <v>Canyon</v>
      </c>
      <c r="C12" s="32"/>
      <c r="D12" s="48">
        <f>'Players by Team'!O9</f>
        <v>311</v>
      </c>
      <c r="E12" s="49"/>
      <c r="F12" s="48">
        <f>'Players by Team'!P9</f>
        <v>335</v>
      </c>
      <c r="G12" s="49"/>
      <c r="H12" s="51">
        <f>'Players by Team'!Q9</f>
        <v>646</v>
      </c>
      <c r="I12" s="33"/>
    </row>
    <row r="13" spans="1:9" ht="24" thickBot="1">
      <c r="A13" s="31">
        <f t="shared" si="0"/>
        <v>10</v>
      </c>
      <c r="B13" s="46" t="str">
        <f>'Players by Team'!M49</f>
        <v>Tascosa</v>
      </c>
      <c r="C13" s="32"/>
      <c r="D13" s="48">
        <f>'Players by Team'!O49</f>
        <v>327</v>
      </c>
      <c r="E13" s="49"/>
      <c r="F13" s="48">
        <f>'Players by Team'!P49</f>
        <v>320</v>
      </c>
      <c r="G13" s="49"/>
      <c r="H13" s="51">
        <f>'Players by Team'!Q49</f>
        <v>647</v>
      </c>
      <c r="I13" s="33"/>
    </row>
    <row r="14" spans="1:9" ht="24" thickBot="1">
      <c r="A14" s="31">
        <f t="shared" si="0"/>
        <v>11</v>
      </c>
      <c r="B14" s="46" t="str">
        <f>'Players by Team'!M1</f>
        <v>All Saints</v>
      </c>
      <c r="C14" s="32"/>
      <c r="D14" s="48">
        <f>'Players by Team'!O1</f>
        <v>327</v>
      </c>
      <c r="E14" s="49"/>
      <c r="F14" s="48">
        <f>'Players by Team'!P1</f>
        <v>326</v>
      </c>
      <c r="G14" s="49"/>
      <c r="H14" s="51">
        <f>'Players by Team'!Q1</f>
        <v>653</v>
      </c>
      <c r="I14" s="33"/>
    </row>
    <row r="15" spans="1:9" ht="24" thickBot="1">
      <c r="A15" s="31">
        <f t="shared" si="0"/>
        <v>12</v>
      </c>
      <c r="B15" s="46" t="str">
        <f>'Players by Team'!G41</f>
        <v>Lovejoy</v>
      </c>
      <c r="C15" s="32"/>
      <c r="D15" s="48">
        <f>'Players by Team'!I41</f>
        <v>326</v>
      </c>
      <c r="E15" s="49"/>
      <c r="F15" s="48">
        <f>'Players by Team'!J41</f>
        <v>334</v>
      </c>
      <c r="G15" s="49"/>
      <c r="H15" s="51">
        <f>'Players by Team'!K41</f>
        <v>660</v>
      </c>
      <c r="I15" s="33"/>
    </row>
    <row r="16" spans="1:9" ht="24" thickBot="1">
      <c r="A16" s="31">
        <f t="shared" si="0"/>
        <v>13</v>
      </c>
      <c r="B16" s="46" t="str">
        <f>'Players by Team'!G9</f>
        <v>Amarillo High</v>
      </c>
      <c r="C16" s="32"/>
      <c r="D16" s="48">
        <f>'Players by Team'!I9</f>
        <v>347</v>
      </c>
      <c r="E16" s="49"/>
      <c r="F16" s="48">
        <f>'Players by Team'!J9</f>
        <v>317</v>
      </c>
      <c r="G16" s="49"/>
      <c r="H16" s="51">
        <f>'Players by Team'!K9</f>
        <v>664</v>
      </c>
      <c r="I16" s="33"/>
    </row>
    <row r="17" spans="1:9" ht="24" thickBot="1">
      <c r="A17" s="31">
        <f t="shared" si="0"/>
        <v>14</v>
      </c>
      <c r="B17" s="46" t="str">
        <f>'Players by Team'!A17</f>
        <v>Canyon Randall</v>
      </c>
      <c r="C17" s="32"/>
      <c r="D17" s="48">
        <f>'Players by Team'!C17</f>
        <v>343</v>
      </c>
      <c r="E17" s="49"/>
      <c r="F17" s="48">
        <f>'Players by Team'!D17</f>
        <v>326</v>
      </c>
      <c r="G17" s="49"/>
      <c r="H17" s="51">
        <f>'Players by Team'!E17</f>
        <v>669</v>
      </c>
      <c r="I17" s="33"/>
    </row>
    <row r="18" spans="1:9" ht="24" thickBot="1">
      <c r="A18" s="31">
        <f t="shared" si="0"/>
        <v>15</v>
      </c>
      <c r="B18" s="46" t="str">
        <f>'Players by Team'!G17</f>
        <v>Colleyville Heritage</v>
      </c>
      <c r="C18" s="32"/>
      <c r="D18" s="48">
        <f>'Players by Team'!I17</f>
        <v>345</v>
      </c>
      <c r="E18" s="49"/>
      <c r="F18" s="48">
        <f>'Players by Team'!J17</f>
        <v>329</v>
      </c>
      <c r="G18" s="49"/>
      <c r="H18" s="51">
        <f>'Players by Team'!K17</f>
        <v>674</v>
      </c>
      <c r="I18" s="33"/>
    </row>
    <row r="19" spans="1:9" ht="24" thickBot="1">
      <c r="A19" s="31">
        <f t="shared" si="0"/>
        <v>16</v>
      </c>
      <c r="B19" s="46" t="str">
        <f>'Players by Team'!A57</f>
        <v>Wylie</v>
      </c>
      <c r="C19" s="32"/>
      <c r="D19" s="48">
        <f>'Players by Team'!C57</f>
        <v>340</v>
      </c>
      <c r="E19" s="49"/>
      <c r="F19" s="48">
        <f>'Players by Team'!D57</f>
        <v>336</v>
      </c>
      <c r="G19" s="49"/>
      <c r="H19" s="51">
        <f>'Players by Team'!E57</f>
        <v>676</v>
      </c>
      <c r="I19" s="33"/>
    </row>
    <row r="20" spans="1:9" ht="24" thickBot="1">
      <c r="A20" s="31">
        <f t="shared" si="0"/>
        <v>17</v>
      </c>
      <c r="B20" s="46" t="str">
        <f>'Players by Team'!A25</f>
        <v>Dumas</v>
      </c>
      <c r="C20" s="32"/>
      <c r="D20" s="48">
        <f>'Players by Team'!C25</f>
        <v>343</v>
      </c>
      <c r="E20" s="49"/>
      <c r="F20" s="48">
        <f>'Players by Team'!D25</f>
        <v>353</v>
      </c>
      <c r="G20" s="49"/>
      <c r="H20" s="51">
        <f>'Players by Team'!E25</f>
        <v>696</v>
      </c>
      <c r="I20" s="33"/>
    </row>
    <row r="21" spans="1:9" ht="24" thickBot="1">
      <c r="A21" s="31">
        <f t="shared" si="0"/>
        <v>18</v>
      </c>
      <c r="B21" s="46" t="str">
        <f>'Players by Team'!M41</f>
        <v>Monterey</v>
      </c>
      <c r="C21" s="32"/>
      <c r="D21" s="48">
        <f>'Players by Team'!O41</f>
        <v>373</v>
      </c>
      <c r="E21" s="49"/>
      <c r="F21" s="48">
        <f>'Players by Team'!P41</f>
        <v>353</v>
      </c>
      <c r="G21" s="49"/>
      <c r="H21" s="51">
        <f>'Players by Team'!Q41</f>
        <v>726</v>
      </c>
      <c r="I21" s="33"/>
    </row>
    <row r="22" spans="1:9" ht="24" thickBot="1">
      <c r="A22" s="31">
        <f t="shared" si="0"/>
        <v>19</v>
      </c>
      <c r="B22" s="46" t="str">
        <f>'Players by Team'!A49</f>
        <v>Permian</v>
      </c>
      <c r="C22" s="32"/>
      <c r="D22" s="48">
        <f>'Players by Team'!C49</f>
        <v>366</v>
      </c>
      <c r="E22" s="49"/>
      <c r="F22" s="48">
        <f>'Players by Team'!D49</f>
        <v>362</v>
      </c>
      <c r="G22" s="49"/>
      <c r="H22" s="51">
        <f>'Players by Team'!E49</f>
        <v>728</v>
      </c>
      <c r="I22" s="33"/>
    </row>
    <row r="23" spans="1:9" ht="24" thickBot="1">
      <c r="A23" s="31">
        <f t="shared" si="0"/>
        <v>20</v>
      </c>
      <c r="B23" s="46" t="str">
        <f>'Players by Team'!M17</f>
        <v>Coronado</v>
      </c>
      <c r="C23" s="32"/>
      <c r="D23" s="48">
        <f>'Players by Team'!O17</f>
        <v>367</v>
      </c>
      <c r="E23" s="49"/>
      <c r="F23" s="48">
        <f>'Players by Team'!P17</f>
        <v>381</v>
      </c>
      <c r="G23" s="49"/>
      <c r="H23" s="51">
        <f>'Players by Team'!Q17</f>
        <v>748</v>
      </c>
      <c r="I23" s="33"/>
    </row>
    <row r="24" spans="1:9" ht="24" thickBot="1">
      <c r="A24" s="31">
        <f t="shared" si="0"/>
        <v>21</v>
      </c>
      <c r="B24" s="46" t="str">
        <f>'Players by Team'!M25</f>
        <v>Hereford</v>
      </c>
      <c r="C24" s="32"/>
      <c r="D24" s="48">
        <f>'Players by Team'!O25</f>
        <v>375</v>
      </c>
      <c r="E24" s="49"/>
      <c r="F24" s="48">
        <f>'Players by Team'!P25</f>
        <v>380</v>
      </c>
      <c r="G24" s="49"/>
      <c r="H24" s="51">
        <f>'Players by Team'!Q25</f>
        <v>755</v>
      </c>
      <c r="I24" s="33"/>
    </row>
    <row r="25" spans="1:9" ht="24" thickBot="1">
      <c r="A25" s="31">
        <f t="shared" si="0"/>
        <v>22</v>
      </c>
      <c r="B25" s="46" t="str">
        <f>'Players by Team'!G1</f>
        <v>Abilene Cooper</v>
      </c>
      <c r="C25" s="32"/>
      <c r="D25" s="48">
        <f>'Players by Team'!I1</f>
        <v>372</v>
      </c>
      <c r="E25" s="49"/>
      <c r="F25" s="48">
        <f>'Players by Team'!J1</f>
        <v>386</v>
      </c>
      <c r="G25" s="49"/>
      <c r="H25" s="51">
        <f>'Players by Team'!K1</f>
        <v>758</v>
      </c>
      <c r="I25" s="33"/>
    </row>
    <row r="26" spans="1:9" ht="24" thickBot="1">
      <c r="A26" s="31">
        <f t="shared" si="0"/>
        <v>23</v>
      </c>
      <c r="B26" s="46"/>
      <c r="C26" s="32"/>
      <c r="D26" s="48"/>
      <c r="E26" s="49"/>
      <c r="F26" s="48"/>
      <c r="G26" s="49"/>
      <c r="H26" s="51"/>
      <c r="I26" s="33"/>
    </row>
    <row r="27" spans="1:9" ht="24" thickBot="1">
      <c r="A27" s="31">
        <f t="shared" si="0"/>
        <v>24</v>
      </c>
      <c r="B27" s="46"/>
      <c r="C27" s="32"/>
      <c r="D27" s="48"/>
      <c r="E27" s="49"/>
      <c r="F27" s="48"/>
      <c r="G27" s="49"/>
      <c r="H27" s="51"/>
      <c r="I27" s="33"/>
    </row>
    <row r="28" spans="1:9" ht="24" thickBot="1">
      <c r="A28" s="31">
        <f t="shared" si="0"/>
        <v>25</v>
      </c>
      <c r="B28" s="46"/>
      <c r="C28" s="32"/>
      <c r="D28" s="48"/>
      <c r="E28" s="49"/>
      <c r="F28" s="48"/>
      <c r="G28" s="49"/>
      <c r="H28" s="51"/>
      <c r="I28" s="33"/>
    </row>
    <row r="29" spans="1:9" ht="24" thickBot="1">
      <c r="A29" s="31">
        <f t="shared" si="0"/>
        <v>26</v>
      </c>
      <c r="B29" s="46"/>
      <c r="C29" s="32"/>
      <c r="D29" s="48"/>
      <c r="E29" s="49"/>
      <c r="F29" s="48"/>
      <c r="G29" s="49"/>
      <c r="H29" s="51"/>
      <c r="I29" s="33"/>
    </row>
    <row r="30" spans="1:9" ht="24" thickBot="1">
      <c r="A30" s="31">
        <f t="shared" si="0"/>
        <v>27</v>
      </c>
      <c r="B30" s="46"/>
      <c r="C30" s="32"/>
      <c r="D30" s="48"/>
      <c r="E30" s="49"/>
      <c r="F30" s="48"/>
      <c r="G30" s="49"/>
      <c r="H30" s="51"/>
      <c r="I30" s="33"/>
    </row>
    <row r="31" spans="1:9" ht="24" thickBot="1">
      <c r="A31" s="31">
        <f t="shared" si="0"/>
        <v>28</v>
      </c>
      <c r="B31" s="46"/>
      <c r="C31" s="32"/>
      <c r="D31" s="48"/>
      <c r="E31" s="49"/>
      <c r="F31" s="48"/>
      <c r="G31" s="49"/>
      <c r="H31" s="51"/>
      <c r="I31" s="33"/>
    </row>
    <row r="32" spans="1:9" ht="24" thickBot="1">
      <c r="A32" s="31">
        <f t="shared" si="0"/>
        <v>29</v>
      </c>
      <c r="B32" s="46"/>
      <c r="C32" s="32"/>
      <c r="D32" s="48"/>
      <c r="E32" s="49"/>
      <c r="F32" s="48"/>
      <c r="G32" s="49"/>
      <c r="H32" s="51"/>
      <c r="I32" s="33"/>
    </row>
    <row r="33" spans="1:9" ht="24" thickBot="1">
      <c r="A33" s="31">
        <f t="shared" si="0"/>
        <v>30</v>
      </c>
      <c r="B33" s="46"/>
      <c r="C33" s="32"/>
      <c r="D33" s="48"/>
      <c r="E33" s="49"/>
      <c r="F33" s="48"/>
      <c r="G33" s="49"/>
      <c r="H33" s="51"/>
      <c r="I33" s="33"/>
    </row>
    <row r="34" spans="1:9" ht="23.25" hidden="1">
      <c r="A34" s="31">
        <f>1+A22</f>
        <v>20</v>
      </c>
      <c r="B34" s="44" t="str">
        <f>'Players by Team'!G49</f>
        <v>San Angelo</v>
      </c>
      <c r="C34" s="32"/>
      <c r="D34" s="47">
        <f>'Players by Team'!I49</f>
        <v>325</v>
      </c>
      <c r="E34" s="33"/>
      <c r="F34" s="47">
        <f>'Players by Team'!J49</f>
        <v>311</v>
      </c>
      <c r="G34" s="33"/>
      <c r="H34" s="50">
        <f>'Players by Team'!K49</f>
        <v>636</v>
      </c>
      <c r="I34" s="33"/>
    </row>
    <row r="35" spans="1:9" ht="23.25" hidden="1">
      <c r="A35" s="31">
        <f aca="true" t="shared" si="1" ref="A35:A44">1+A34</f>
        <v>21</v>
      </c>
      <c r="B35" s="25" t="str">
        <f>'Players by Team'!M49</f>
        <v>Tascosa</v>
      </c>
      <c r="C35" s="32"/>
      <c r="D35" s="24">
        <f>'Players by Team'!O49</f>
        <v>327</v>
      </c>
      <c r="E35" s="33"/>
      <c r="F35" s="24">
        <f>'Players by Team'!P49</f>
        <v>320</v>
      </c>
      <c r="G35" s="33"/>
      <c r="H35" s="23">
        <f>'Players by Team'!Q49</f>
        <v>647</v>
      </c>
      <c r="I35" s="33"/>
    </row>
    <row r="36" spans="1:9" ht="23.25" hidden="1">
      <c r="A36" s="31">
        <f t="shared" si="1"/>
        <v>22</v>
      </c>
      <c r="B36" s="25" t="str">
        <f>'Players by Team'!A57</f>
        <v>Wylie</v>
      </c>
      <c r="C36" s="32"/>
      <c r="D36" s="24">
        <f>'Players by Team'!C57</f>
        <v>340</v>
      </c>
      <c r="E36" s="33"/>
      <c r="F36" s="24">
        <f>'Players by Team'!D57</f>
        <v>336</v>
      </c>
      <c r="G36" s="33"/>
      <c r="H36" s="23">
        <f>'Players by Team'!E57</f>
        <v>676</v>
      </c>
      <c r="I36" s="33"/>
    </row>
    <row r="37" spans="1:9" ht="23.25" hidden="1">
      <c r="A37" s="31">
        <f t="shared" si="1"/>
        <v>23</v>
      </c>
      <c r="B37" s="25" t="str">
        <f>'Players by Team'!G57</f>
        <v>Medalists</v>
      </c>
      <c r="C37" s="32"/>
      <c r="D37" s="24">
        <f>'Players by Team'!I57</f>
        <v>348</v>
      </c>
      <c r="E37" s="33"/>
      <c r="F37" s="24">
        <f>'Players by Team'!J57</f>
        <v>159</v>
      </c>
      <c r="G37" s="33"/>
      <c r="H37" s="23">
        <f>'Players by Team'!K57</f>
        <v>507</v>
      </c>
      <c r="I37" s="33"/>
    </row>
    <row r="38" spans="1:9" ht="23.25" hidden="1">
      <c r="A38" s="31">
        <f t="shared" si="1"/>
        <v>24</v>
      </c>
      <c r="B38" s="25" t="str">
        <f>'Players by Team'!M57</f>
        <v>Medalists</v>
      </c>
      <c r="C38" s="32"/>
      <c r="D38" s="24">
        <f>'Players by Team'!O57</f>
        <v>0</v>
      </c>
      <c r="E38" s="33"/>
      <c r="F38" s="24">
        <f>'Players by Team'!P57</f>
        <v>0</v>
      </c>
      <c r="G38" s="33"/>
      <c r="H38" s="23">
        <f>'Players by Team'!Q57</f>
        <v>0</v>
      </c>
      <c r="I38" s="33"/>
    </row>
    <row r="39" spans="1:9" ht="23.25" hidden="1">
      <c r="A39" s="31">
        <f t="shared" si="1"/>
        <v>25</v>
      </c>
      <c r="B39" s="25" t="str">
        <f>'Players by Team'!A65</f>
        <v>W</v>
      </c>
      <c r="C39" s="32"/>
      <c r="D39" s="24">
        <f>'Players by Team'!C65</f>
        <v>0</v>
      </c>
      <c r="E39" s="33"/>
      <c r="F39" s="24">
        <f>'Players by Team'!D65</f>
        <v>0</v>
      </c>
      <c r="G39" s="33"/>
      <c r="H39" s="23">
        <f>'Players by Team'!E65</f>
        <v>0</v>
      </c>
      <c r="I39" s="33"/>
    </row>
    <row r="40" spans="1:9" ht="23.25" hidden="1">
      <c r="A40" s="31">
        <f t="shared" si="1"/>
        <v>26</v>
      </c>
      <c r="B40" s="25" t="str">
        <f>'Players by Team'!G65</f>
        <v>X</v>
      </c>
      <c r="C40" s="32"/>
      <c r="D40" s="24">
        <f>'Players by Team'!I65</f>
        <v>0</v>
      </c>
      <c r="E40" s="33"/>
      <c r="F40" s="24">
        <f>'Players by Team'!J65</f>
        <v>0</v>
      </c>
      <c r="G40" s="33"/>
      <c r="H40" s="23">
        <f>'Players by Team'!K65</f>
        <v>0</v>
      </c>
      <c r="I40" s="33"/>
    </row>
    <row r="41" spans="1:9" ht="23.25" hidden="1">
      <c r="A41" s="31">
        <f t="shared" si="1"/>
        <v>27</v>
      </c>
      <c r="B41" s="25" t="str">
        <f>'Players by Team'!M65</f>
        <v>Y</v>
      </c>
      <c r="C41" s="32"/>
      <c r="D41" s="24">
        <f>'Players by Team'!O65</f>
        <v>0</v>
      </c>
      <c r="E41" s="33"/>
      <c r="F41" s="24">
        <f>'Players by Team'!P65</f>
        <v>0</v>
      </c>
      <c r="G41" s="33"/>
      <c r="H41" s="23">
        <f>'Players by Team'!Q65</f>
        <v>0</v>
      </c>
      <c r="I41" s="33"/>
    </row>
    <row r="42" spans="1:9" ht="23.25" hidden="1">
      <c r="A42" s="31">
        <f t="shared" si="1"/>
        <v>28</v>
      </c>
      <c r="B42" s="25" t="str">
        <f>'Players by Team'!A73</f>
        <v>Z</v>
      </c>
      <c r="C42" s="32"/>
      <c r="D42" s="24">
        <f>'Players by Team'!C73</f>
        <v>0</v>
      </c>
      <c r="E42" s="33"/>
      <c r="F42" s="24">
        <f>'Players by Team'!D73</f>
        <v>0</v>
      </c>
      <c r="G42" s="33"/>
      <c r="H42" s="23">
        <f>'Players by Team'!E73</f>
        <v>0</v>
      </c>
      <c r="I42" s="33"/>
    </row>
    <row r="43" spans="1:9" ht="23.25" hidden="1">
      <c r="A43" s="31">
        <f t="shared" si="1"/>
        <v>29</v>
      </c>
      <c r="B43" s="25" t="str">
        <f>'Players by Team'!G73</f>
        <v>AA</v>
      </c>
      <c r="C43" s="32"/>
      <c r="D43" s="24">
        <f>'Players by Team'!I73</f>
        <v>0</v>
      </c>
      <c r="E43" s="33"/>
      <c r="F43" s="24">
        <f>'Players by Team'!J73</f>
        <v>0</v>
      </c>
      <c r="G43" s="33"/>
      <c r="H43" s="23">
        <f>'Players by Team'!K73</f>
        <v>0</v>
      </c>
      <c r="I43" s="33"/>
    </row>
    <row r="44" spans="1:9" ht="23.25" hidden="1">
      <c r="A44" s="31">
        <f t="shared" si="1"/>
        <v>30</v>
      </c>
      <c r="B44" s="25" t="str">
        <f>'Players by Team'!M73</f>
        <v>BB</v>
      </c>
      <c r="C44" s="32"/>
      <c r="D44" s="24">
        <f>'Players by Team'!O73</f>
        <v>0</v>
      </c>
      <c r="E44" s="33"/>
      <c r="F44" s="24">
        <f>'Players by Team'!P73</f>
        <v>0</v>
      </c>
      <c r="G44" s="33"/>
      <c r="H44" s="23">
        <f>'Players by Team'!Q73</f>
        <v>0</v>
      </c>
      <c r="I44" s="33"/>
    </row>
    <row r="45" spans="1:9" ht="23.25">
      <c r="A45" s="34"/>
      <c r="B45" s="35"/>
      <c r="C45" s="35"/>
      <c r="D45" s="36"/>
      <c r="E45" s="36"/>
      <c r="F45" s="36"/>
      <c r="G45" s="36"/>
      <c r="H45" s="37"/>
      <c r="I45" s="38"/>
    </row>
    <row r="50" ht="15" customHeight="1"/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workbookViewId="0" topLeftCell="A1">
      <selection activeCell="A116" sqref="A116:IV220"/>
    </sheetView>
  </sheetViews>
  <sheetFormatPr defaultColWidth="8.88671875" defaultRowHeight="15"/>
  <cols>
    <col min="1" max="1" width="3.99609375" style="14" bestFit="1" customWidth="1"/>
    <col min="2" max="2" width="9.4453125" style="0" bestFit="1" customWidth="1"/>
    <col min="3" max="3" width="11.3359375" style="5" bestFit="1" customWidth="1"/>
    <col min="4" max="4" width="3.3359375" style="5" customWidth="1"/>
    <col min="5" max="5" width="24.4453125" style="0" bestFit="1" customWidth="1"/>
    <col min="6" max="6" width="3.3359375" style="0" customWidth="1"/>
    <col min="7" max="7" width="5.5546875" style="15" bestFit="1" customWidth="1"/>
    <col min="8" max="8" width="3.3359375" style="15" customWidth="1"/>
    <col min="9" max="9" width="5.5546875" style="14" bestFit="1" customWidth="1"/>
    <col min="10" max="10" width="3.3359375" style="14" customWidth="1"/>
    <col min="11" max="11" width="4.77734375" style="14" bestFit="1" customWidth="1"/>
    <col min="12" max="12" width="3.3359375" style="0" customWidth="1"/>
    <col min="13" max="13" width="5.21484375" style="5" customWidth="1"/>
    <col min="14" max="14" width="5.21484375" style="4" customWidth="1"/>
    <col min="15" max="15" width="5.21484375" style="5" customWidth="1"/>
    <col min="16" max="17" width="6.3359375" style="5" customWidth="1"/>
    <col min="18" max="19" width="6.3359375" style="0" customWidth="1"/>
  </cols>
  <sheetData>
    <row r="1" spans="1:14" s="3" customFormat="1" ht="15.75" thickBot="1">
      <c r="A1" s="16"/>
      <c r="B1" s="17" t="s">
        <v>7</v>
      </c>
      <c r="C1" s="17" t="s">
        <v>6</v>
      </c>
      <c r="D1" s="17"/>
      <c r="E1" s="17" t="s">
        <v>0</v>
      </c>
      <c r="F1" s="17"/>
      <c r="G1" s="18" t="s">
        <v>1</v>
      </c>
      <c r="H1" s="18"/>
      <c r="I1" s="18" t="s">
        <v>2</v>
      </c>
      <c r="J1" s="18"/>
      <c r="K1" s="18" t="s">
        <v>3</v>
      </c>
      <c r="L1" s="19"/>
      <c r="N1" s="4"/>
    </row>
    <row r="2" spans="1:12" ht="15.75" thickBot="1">
      <c r="A2" s="39">
        <v>1</v>
      </c>
      <c r="B2" s="52" t="s">
        <v>246</v>
      </c>
      <c r="C2" s="52" t="s">
        <v>54</v>
      </c>
      <c r="D2" s="21"/>
      <c r="E2" s="52" t="s">
        <v>15</v>
      </c>
      <c r="F2" s="21"/>
      <c r="G2" s="53">
        <v>74</v>
      </c>
      <c r="H2" s="22"/>
      <c r="I2" s="53">
        <v>71</v>
      </c>
      <c r="J2" s="22"/>
      <c r="K2" s="53">
        <f>'Players by Team'!E45</f>
        <v>145</v>
      </c>
      <c r="L2" s="20"/>
    </row>
    <row r="3" spans="1:12" ht="15.75" thickBot="1">
      <c r="A3" s="39">
        <f>1+A2</f>
        <v>2</v>
      </c>
      <c r="B3" s="52" t="s">
        <v>163</v>
      </c>
      <c r="C3" s="52" t="s">
        <v>176</v>
      </c>
      <c r="D3" s="21"/>
      <c r="E3" s="52" t="s">
        <v>29</v>
      </c>
      <c r="F3" s="21"/>
      <c r="G3" s="53">
        <v>70</v>
      </c>
      <c r="H3" s="22"/>
      <c r="I3" s="53">
        <v>75</v>
      </c>
      <c r="J3" s="22"/>
      <c r="K3" s="53">
        <f>'Players by Team'!K2</f>
        <v>145</v>
      </c>
      <c r="L3" s="20"/>
    </row>
    <row r="4" spans="1:12" ht="15.75" thickBot="1">
      <c r="A4" s="39">
        <f aca="true" t="shared" si="0" ref="A4:A71">1+A3</f>
        <v>3</v>
      </c>
      <c r="B4" s="52" t="str">
        <f>'Players by Team'!M34</f>
        <v>Jackson</v>
      </c>
      <c r="C4" s="52" t="str">
        <f>'Players by Team'!N34</f>
        <v>Naeger</v>
      </c>
      <c r="D4" s="21"/>
      <c r="E4" s="52" t="str">
        <f>'Players by Team'!M33</f>
        <v>Keller Gold</v>
      </c>
      <c r="F4" s="21"/>
      <c r="G4" s="53">
        <f>'Players by Team'!O34</f>
        <v>69</v>
      </c>
      <c r="H4" s="22"/>
      <c r="I4" s="53">
        <f>'Players by Team'!P34</f>
        <v>78</v>
      </c>
      <c r="J4" s="22"/>
      <c r="K4" s="53">
        <f>'Players by Team'!Q34</f>
        <v>147</v>
      </c>
      <c r="L4" s="20"/>
    </row>
    <row r="5" spans="1:12" ht="15" customHeight="1" thickBot="1">
      <c r="A5" s="39">
        <f t="shared" si="0"/>
        <v>4</v>
      </c>
      <c r="B5" s="52" t="str">
        <f>'Players by Team'!A10</f>
        <v>Christian </v>
      </c>
      <c r="C5" s="52" t="str">
        <f>'Players by Team'!B10</f>
        <v>Castillo</v>
      </c>
      <c r="D5" s="21"/>
      <c r="E5" s="52" t="str">
        <f>'Players by Team'!A9</f>
        <v>Allen</v>
      </c>
      <c r="F5" s="21"/>
      <c r="G5" s="53">
        <f>'Players by Team'!C10</f>
        <v>75</v>
      </c>
      <c r="H5" s="22"/>
      <c r="I5" s="53">
        <f>'Players by Team'!D10</f>
        <v>72</v>
      </c>
      <c r="J5" s="22"/>
      <c r="K5" s="53">
        <f>'Players by Team'!E10</f>
        <v>147</v>
      </c>
      <c r="L5" s="20"/>
    </row>
    <row r="6" spans="1:12" ht="15.75" thickBot="1">
      <c r="A6" s="39">
        <f t="shared" si="0"/>
        <v>5</v>
      </c>
      <c r="B6" s="52" t="str">
        <f>'Players by Team'!A38</f>
        <v>Luke</v>
      </c>
      <c r="C6" s="52" t="str">
        <f>'Players by Team'!B38</f>
        <v>Eckholm</v>
      </c>
      <c r="D6" s="21"/>
      <c r="E6" s="52" t="str">
        <f>'Players by Team'!A33</f>
        <v>J.J. Pearce</v>
      </c>
      <c r="F6" s="21"/>
      <c r="G6" s="53">
        <f>'Players by Team'!C38</f>
        <v>76</v>
      </c>
      <c r="H6" s="22"/>
      <c r="I6" s="53">
        <f>'Players by Team'!D38</f>
        <v>71</v>
      </c>
      <c r="J6" s="22"/>
      <c r="K6" s="53">
        <f>'Players by Team'!E38</f>
        <v>147</v>
      </c>
      <c r="L6" s="20"/>
    </row>
    <row r="7" spans="1:12" ht="15.75" thickBot="1">
      <c r="A7" s="39">
        <f t="shared" si="0"/>
        <v>6</v>
      </c>
      <c r="B7" s="52" t="str">
        <f>'Players by Team'!A34</f>
        <v>Danny</v>
      </c>
      <c r="C7" s="52" t="str">
        <f>'Players by Team'!B34</f>
        <v>Chen</v>
      </c>
      <c r="D7" s="21"/>
      <c r="E7" s="52" t="str">
        <f>'Players by Team'!A33</f>
        <v>J.J. Pearce</v>
      </c>
      <c r="F7" s="21"/>
      <c r="G7" s="53">
        <f>'Players by Team'!C34</f>
        <v>77</v>
      </c>
      <c r="H7" s="22"/>
      <c r="I7" s="53">
        <f>'Players by Team'!D34</f>
        <v>71</v>
      </c>
      <c r="J7" s="22"/>
      <c r="K7" s="53">
        <f>'Players by Team'!E34</f>
        <v>148</v>
      </c>
      <c r="L7" s="20"/>
    </row>
    <row r="8" spans="1:12" ht="15.75" thickBot="1">
      <c r="A8" s="39">
        <f t="shared" si="0"/>
        <v>7</v>
      </c>
      <c r="B8" s="52" t="str">
        <f>'Players by Team'!G37</f>
        <v>Pierce</v>
      </c>
      <c r="C8" s="52" t="str">
        <f>'Players by Team'!H37</f>
        <v>Price</v>
      </c>
      <c r="D8" s="21"/>
      <c r="E8" s="52" t="str">
        <f>'Players by Team'!G33</f>
        <v>Keller Blue</v>
      </c>
      <c r="F8" s="21"/>
      <c r="G8" s="53">
        <f>'Players by Team'!I37</f>
        <v>72</v>
      </c>
      <c r="H8" s="22"/>
      <c r="I8" s="53">
        <f>'Players by Team'!J37</f>
        <v>77</v>
      </c>
      <c r="J8" s="22"/>
      <c r="K8" s="53">
        <f>'Players by Team'!K37</f>
        <v>149</v>
      </c>
      <c r="L8" s="20"/>
    </row>
    <row r="9" spans="1:12" ht="15.75" thickBot="1">
      <c r="A9" s="39">
        <f t="shared" si="0"/>
        <v>8</v>
      </c>
      <c r="B9" s="52" t="str">
        <f>'Players by Team'!M2</f>
        <v>Ethan</v>
      </c>
      <c r="C9" s="52" t="str">
        <f>'Players by Team'!N2</f>
        <v>Dial</v>
      </c>
      <c r="D9" s="21"/>
      <c r="E9" s="52" t="str">
        <f>'Players by Team'!M1</f>
        <v>All Saints</v>
      </c>
      <c r="F9" s="21"/>
      <c r="G9" s="53">
        <f>'Players by Team'!O2</f>
        <v>79</v>
      </c>
      <c r="H9" s="22"/>
      <c r="I9" s="53">
        <f>'Players by Team'!P2</f>
        <v>70</v>
      </c>
      <c r="J9" s="22"/>
      <c r="K9" s="53">
        <f>'Players by Team'!Q2</f>
        <v>149</v>
      </c>
      <c r="L9" s="20"/>
    </row>
    <row r="10" spans="1:12" ht="15.75" thickBot="1">
      <c r="A10" s="39">
        <f t="shared" si="0"/>
        <v>9</v>
      </c>
      <c r="B10" s="52" t="str">
        <f>'Players by Team'!G35</f>
        <v>Cole</v>
      </c>
      <c r="C10" s="52" t="str">
        <f>'Players by Team'!H35</f>
        <v>Grossl</v>
      </c>
      <c r="D10" s="21"/>
      <c r="E10" s="52" t="str">
        <f>'Players by Team'!G33</f>
        <v>Keller Blue</v>
      </c>
      <c r="F10" s="21"/>
      <c r="G10" s="53">
        <f>'Players by Team'!I35</f>
        <v>80</v>
      </c>
      <c r="H10" s="22"/>
      <c r="I10" s="53">
        <f>'Players by Team'!J35</f>
        <v>69</v>
      </c>
      <c r="J10" s="22"/>
      <c r="K10" s="53">
        <f>'Players by Team'!K35</f>
        <v>149</v>
      </c>
      <c r="L10" s="20"/>
    </row>
    <row r="11" spans="1:12" ht="15.75" thickBot="1">
      <c r="A11" s="39">
        <f t="shared" si="0"/>
        <v>10</v>
      </c>
      <c r="B11" s="52" t="str">
        <f>'Players by Team'!M10</f>
        <v>Mason</v>
      </c>
      <c r="C11" s="52" t="str">
        <f>'Players by Team'!N10</f>
        <v>Ketcherside</v>
      </c>
      <c r="D11" s="21"/>
      <c r="E11" s="52" t="str">
        <f>'Players by Team'!M9</f>
        <v>Canyon</v>
      </c>
      <c r="F11" s="21"/>
      <c r="G11" s="53">
        <f>'Players by Team'!O10</f>
        <v>73</v>
      </c>
      <c r="H11" s="22"/>
      <c r="I11" s="53">
        <f>'Players by Team'!P10</f>
        <v>77</v>
      </c>
      <c r="J11" s="22"/>
      <c r="K11" s="53">
        <f>'Players by Team'!Q10</f>
        <v>150</v>
      </c>
      <c r="L11" s="20"/>
    </row>
    <row r="12" spans="1:12" ht="15.75" thickBot="1">
      <c r="A12" s="39">
        <f t="shared" si="0"/>
        <v>11</v>
      </c>
      <c r="B12" s="52" t="str">
        <f>'Players by Team'!G42</f>
        <v>Jay</v>
      </c>
      <c r="C12" s="52" t="str">
        <f>'Players by Team'!H42</f>
        <v>Pabin</v>
      </c>
      <c r="D12" s="21"/>
      <c r="E12" s="52" t="str">
        <f>'Players by Team'!G41</f>
        <v>Lovejoy</v>
      </c>
      <c r="F12" s="21"/>
      <c r="G12" s="53">
        <f>'Players by Team'!I42</f>
        <v>77</v>
      </c>
      <c r="H12" s="22"/>
      <c r="I12" s="53">
        <f>'Players by Team'!J42</f>
        <v>75</v>
      </c>
      <c r="J12" s="22"/>
      <c r="K12" s="53">
        <f>'Players by Team'!K42</f>
        <v>152</v>
      </c>
      <c r="L12" s="20"/>
    </row>
    <row r="13" spans="1:12" ht="15.75" thickBot="1">
      <c r="A13" s="39">
        <f t="shared" si="0"/>
        <v>12</v>
      </c>
      <c r="B13" s="52" t="str">
        <f>'Players by Team'!G34</f>
        <v>Michael</v>
      </c>
      <c r="C13" s="52" t="str">
        <f>'Players by Team'!H34</f>
        <v>Gower</v>
      </c>
      <c r="D13" s="21"/>
      <c r="E13" s="52" t="str">
        <f>'Players by Team'!G33</f>
        <v>Keller Blue</v>
      </c>
      <c r="F13" s="21"/>
      <c r="G13" s="53">
        <f>'Players by Team'!I34</f>
        <v>78</v>
      </c>
      <c r="H13" s="22"/>
      <c r="I13" s="53">
        <f>'Players by Team'!J34</f>
        <v>74</v>
      </c>
      <c r="J13" s="22"/>
      <c r="K13" s="53">
        <f>'Players by Team'!K34</f>
        <v>152</v>
      </c>
      <c r="L13" s="20"/>
    </row>
    <row r="14" spans="1:12" ht="15.75" thickBot="1">
      <c r="A14" s="39">
        <f t="shared" si="0"/>
        <v>13</v>
      </c>
      <c r="B14" s="52" t="str">
        <f>'Players by Team'!M35</f>
        <v>Kaelen</v>
      </c>
      <c r="C14" s="52" t="str">
        <f>'Players by Team'!N35</f>
        <v>Dulany</v>
      </c>
      <c r="D14" s="21"/>
      <c r="E14" s="52" t="str">
        <f>'Players by Team'!M33</f>
        <v>Keller Gold</v>
      </c>
      <c r="F14" s="21"/>
      <c r="G14" s="53">
        <f>'Players by Team'!O35</f>
        <v>78</v>
      </c>
      <c r="H14" s="22"/>
      <c r="I14" s="53">
        <f>'Players by Team'!P35</f>
        <v>74</v>
      </c>
      <c r="J14" s="22"/>
      <c r="K14" s="53">
        <f>'Players by Team'!Q35</f>
        <v>152</v>
      </c>
      <c r="L14" s="20"/>
    </row>
    <row r="15" spans="1:12" ht="15.75" thickBot="1">
      <c r="A15" s="39">
        <f t="shared" si="0"/>
        <v>14</v>
      </c>
      <c r="B15" s="52" t="str">
        <f>'Players by Team'!G50</f>
        <v>Flynn</v>
      </c>
      <c r="C15" s="52" t="str">
        <f>'Players by Team'!H50</f>
        <v>McNabb</v>
      </c>
      <c r="D15" s="21"/>
      <c r="E15" s="52" t="str">
        <f>'Players by Team'!G49</f>
        <v>San Angelo</v>
      </c>
      <c r="F15" s="21"/>
      <c r="G15" s="53">
        <f>'Players by Team'!I50</f>
        <v>75</v>
      </c>
      <c r="H15" s="22"/>
      <c r="I15" s="53">
        <f>'Players by Team'!J50</f>
        <v>78</v>
      </c>
      <c r="J15" s="22"/>
      <c r="K15" s="53">
        <f>'Players by Team'!K50</f>
        <v>153</v>
      </c>
      <c r="L15" s="20"/>
    </row>
    <row r="16" spans="1:12" ht="15.75" thickBot="1">
      <c r="A16" s="39">
        <f t="shared" si="0"/>
        <v>15</v>
      </c>
      <c r="B16" s="52" t="str">
        <f>'Players by Team'!A44</f>
        <v>Charlie</v>
      </c>
      <c r="C16" s="52" t="str">
        <f>'Players by Team'!B44</f>
        <v>Lippa</v>
      </c>
      <c r="D16" s="21"/>
      <c r="E16" s="52" t="str">
        <f>'Players by Team'!A41</f>
        <v>Lake Travis</v>
      </c>
      <c r="F16" s="21"/>
      <c r="G16" s="53">
        <f>'Players by Team'!C44</f>
        <v>76</v>
      </c>
      <c r="H16" s="22"/>
      <c r="I16" s="53">
        <f>'Players by Team'!D44</f>
        <v>77</v>
      </c>
      <c r="J16" s="22"/>
      <c r="K16" s="53">
        <f>'Players by Team'!E44</f>
        <v>153</v>
      </c>
      <c r="L16" s="20"/>
    </row>
    <row r="17" spans="1:12" ht="15.75" thickBot="1">
      <c r="A17" s="39">
        <f t="shared" si="0"/>
        <v>16</v>
      </c>
      <c r="B17" s="52" t="str">
        <f>'Players by Team'!A11</f>
        <v>Brendan</v>
      </c>
      <c r="C17" s="52" t="str">
        <f>'Players by Team'!B11</f>
        <v>Farley</v>
      </c>
      <c r="D17" s="21"/>
      <c r="E17" s="52" t="str">
        <f>'Players by Team'!A9</f>
        <v>Allen</v>
      </c>
      <c r="F17" s="21"/>
      <c r="G17" s="53">
        <f>'Players by Team'!C11</f>
        <v>78</v>
      </c>
      <c r="H17" s="22"/>
      <c r="I17" s="53">
        <f>'Players by Team'!D11</f>
        <v>75</v>
      </c>
      <c r="J17" s="22"/>
      <c r="K17" s="53">
        <f>'Players by Team'!E11</f>
        <v>153</v>
      </c>
      <c r="L17" s="20"/>
    </row>
    <row r="18" spans="1:12" ht="15.75" thickBot="1">
      <c r="A18" s="39">
        <f t="shared" si="0"/>
        <v>17</v>
      </c>
      <c r="B18" s="52" t="str">
        <f>'Players by Team'!G26</f>
        <v>Austin</v>
      </c>
      <c r="C18" s="52" t="str">
        <f>'Players by Team'!H26</f>
        <v>Kelley</v>
      </c>
      <c r="D18" s="21"/>
      <c r="E18" s="52" t="str">
        <f>'Players by Team'!G25</f>
        <v>Grapevine</v>
      </c>
      <c r="F18" s="21"/>
      <c r="G18" s="53">
        <f>'Players by Team'!I26</f>
        <v>79</v>
      </c>
      <c r="H18" s="22"/>
      <c r="I18" s="53">
        <f>'Players by Team'!J26</f>
        <v>74</v>
      </c>
      <c r="J18" s="22"/>
      <c r="K18" s="53">
        <f>'Players by Team'!K26</f>
        <v>153</v>
      </c>
      <c r="L18" s="20"/>
    </row>
    <row r="19" spans="1:12" ht="15.75" thickBot="1">
      <c r="A19" s="39">
        <f t="shared" si="0"/>
        <v>18</v>
      </c>
      <c r="B19" s="52" t="str">
        <f>'Players by Team'!A13</f>
        <v>Josh</v>
      </c>
      <c r="C19" s="52" t="str">
        <f>'Players by Team'!B13</f>
        <v>Smith</v>
      </c>
      <c r="D19" s="21"/>
      <c r="E19" s="52" t="str">
        <f>'Players by Team'!A9</f>
        <v>Allen</v>
      </c>
      <c r="F19" s="21"/>
      <c r="G19" s="53">
        <f>'Players by Team'!C13</f>
        <v>76</v>
      </c>
      <c r="H19" s="22"/>
      <c r="I19" s="53">
        <f>'Players by Team'!D13</f>
        <v>78</v>
      </c>
      <c r="J19" s="22"/>
      <c r="K19" s="53">
        <f>'Players by Team'!E13</f>
        <v>154</v>
      </c>
      <c r="L19" s="20"/>
    </row>
    <row r="20" spans="1:12" ht="15.75" thickBot="1">
      <c r="A20" s="39">
        <f t="shared" si="0"/>
        <v>19</v>
      </c>
      <c r="B20" s="52" t="str">
        <f>'Players by Team'!A35</f>
        <v>Drake</v>
      </c>
      <c r="C20" s="52" t="str">
        <f>'Players by Team'!B35</f>
        <v>Davidson</v>
      </c>
      <c r="D20" s="21"/>
      <c r="E20" s="52" t="str">
        <f>'Players by Team'!A33</f>
        <v>J.J. Pearce</v>
      </c>
      <c r="F20" s="21"/>
      <c r="G20" s="53">
        <f>'Players by Team'!C35</f>
        <v>76</v>
      </c>
      <c r="H20" s="22"/>
      <c r="I20" s="53">
        <f>'Players by Team'!D35</f>
        <v>78</v>
      </c>
      <c r="J20" s="22"/>
      <c r="K20" s="53">
        <f>'Players by Team'!E35</f>
        <v>154</v>
      </c>
      <c r="L20" s="20"/>
    </row>
    <row r="21" spans="1:12" ht="15.75" thickBot="1">
      <c r="A21" s="39">
        <f t="shared" si="0"/>
        <v>20</v>
      </c>
      <c r="B21" s="52" t="str">
        <f>'Players by Team'!G36</f>
        <v>Clif</v>
      </c>
      <c r="C21" s="52" t="str">
        <f>'Players by Team'!H36</f>
        <v>Armstrong</v>
      </c>
      <c r="D21" s="21"/>
      <c r="E21" s="52" t="str">
        <f>'Players by Team'!G33</f>
        <v>Keller Blue</v>
      </c>
      <c r="F21" s="21"/>
      <c r="G21" s="53">
        <f>'Players by Team'!I36</f>
        <v>77</v>
      </c>
      <c r="H21" s="22"/>
      <c r="I21" s="53">
        <f>'Players by Team'!J36</f>
        <v>77</v>
      </c>
      <c r="J21" s="22"/>
      <c r="K21" s="53">
        <f>'Players by Team'!K36</f>
        <v>154</v>
      </c>
      <c r="L21" s="20"/>
    </row>
    <row r="22" spans="1:12" ht="15.75" thickBot="1">
      <c r="A22" s="39">
        <f t="shared" si="0"/>
        <v>21</v>
      </c>
      <c r="B22" s="52" t="str">
        <f>'Players by Team'!A46</f>
        <v>Brian</v>
      </c>
      <c r="C22" s="52" t="str">
        <f>'Players by Team'!B46</f>
        <v>Comegys</v>
      </c>
      <c r="D22" s="21"/>
      <c r="E22" s="52" t="str">
        <f>'Players by Team'!A41</f>
        <v>Lake Travis</v>
      </c>
      <c r="F22" s="21"/>
      <c r="G22" s="53">
        <f>'Players by Team'!C46</f>
        <v>82</v>
      </c>
      <c r="H22" s="22"/>
      <c r="I22" s="53">
        <f>'Players by Team'!D46</f>
        <v>73</v>
      </c>
      <c r="J22" s="22"/>
      <c r="K22" s="53">
        <f>'Players by Team'!E46</f>
        <v>155</v>
      </c>
      <c r="L22" s="20"/>
    </row>
    <row r="23" spans="1:12" ht="15.75" thickBot="1">
      <c r="A23" s="39">
        <f t="shared" si="0"/>
        <v>22</v>
      </c>
      <c r="B23" s="52" t="str">
        <f>'Players by Team'!G54</f>
        <v>Enrique</v>
      </c>
      <c r="C23" s="52" t="str">
        <f>'Players by Team'!H54</f>
        <v>Leyva</v>
      </c>
      <c r="D23" s="21"/>
      <c r="E23" s="52" t="str">
        <f>'Players by Team'!G49</f>
        <v>San Angelo</v>
      </c>
      <c r="F23" s="21"/>
      <c r="G23" s="53">
        <f>'Players by Team'!I54</f>
        <v>81</v>
      </c>
      <c r="H23" s="22"/>
      <c r="I23" s="53">
        <f>'Players by Team'!J54</f>
        <v>75</v>
      </c>
      <c r="J23" s="22"/>
      <c r="K23" s="53">
        <f>'Players by Team'!K54</f>
        <v>156</v>
      </c>
      <c r="L23" s="20"/>
    </row>
    <row r="24" spans="1:12" ht="15.75" thickBot="1">
      <c r="A24" s="39">
        <f t="shared" si="0"/>
        <v>23</v>
      </c>
      <c r="B24" s="52" t="str">
        <f>'Players by Team'!M36</f>
        <v>Matthew</v>
      </c>
      <c r="C24" s="52" t="str">
        <f>'Players by Team'!N36</f>
        <v>Lowell</v>
      </c>
      <c r="D24" s="21"/>
      <c r="E24" s="52" t="str">
        <f>'Players by Team'!M33</f>
        <v>Keller Gold</v>
      </c>
      <c r="F24" s="21"/>
      <c r="G24" s="53">
        <f>'Players by Team'!O36</f>
        <v>74</v>
      </c>
      <c r="H24" s="22"/>
      <c r="I24" s="53">
        <f>'Players by Team'!P36</f>
        <v>83</v>
      </c>
      <c r="J24" s="22"/>
      <c r="K24" s="53">
        <f>'Players by Team'!Q36</f>
        <v>157</v>
      </c>
      <c r="L24" s="20"/>
    </row>
    <row r="25" spans="1:12" ht="15.75" thickBot="1">
      <c r="A25" s="39">
        <f t="shared" si="0"/>
        <v>24</v>
      </c>
      <c r="B25" s="52" t="str">
        <f>'Players by Team'!G10</f>
        <v>Dawson</v>
      </c>
      <c r="C25" s="52" t="str">
        <f>'Players by Team'!H10</f>
        <v>Frye</v>
      </c>
      <c r="D25" s="21"/>
      <c r="E25" s="52" t="str">
        <f>'Players by Team'!G9</f>
        <v>Amarillo High</v>
      </c>
      <c r="F25" s="21"/>
      <c r="G25" s="53">
        <f>'Players by Team'!I10</f>
        <v>81</v>
      </c>
      <c r="H25" s="22"/>
      <c r="I25" s="53">
        <f>'Players by Team'!J10</f>
        <v>76</v>
      </c>
      <c r="J25" s="22"/>
      <c r="K25" s="53">
        <f>'Players by Team'!K10</f>
        <v>157</v>
      </c>
      <c r="L25" s="20"/>
    </row>
    <row r="26" spans="1:12" ht="15.75" thickBot="1">
      <c r="A26" s="39">
        <f t="shared" si="0"/>
        <v>25</v>
      </c>
      <c r="B26" s="52" t="str">
        <f>'Players by Team'!A19</f>
        <v>Caden</v>
      </c>
      <c r="C26" s="52" t="str">
        <f>'Players by Team'!B19</f>
        <v>Conrad</v>
      </c>
      <c r="D26" s="21"/>
      <c r="E26" s="52" t="str">
        <f>'Players by Team'!A17</f>
        <v>Canyon Randall</v>
      </c>
      <c r="F26" s="21"/>
      <c r="G26" s="53">
        <f>'Players by Team'!C19</f>
        <v>81</v>
      </c>
      <c r="H26" s="22"/>
      <c r="I26" s="53">
        <f>'Players by Team'!D19</f>
        <v>76</v>
      </c>
      <c r="J26" s="22"/>
      <c r="K26" s="53">
        <f>'Players by Team'!E19</f>
        <v>157</v>
      </c>
      <c r="L26" s="20"/>
    </row>
    <row r="27" spans="1:12" ht="15.75" thickBot="1">
      <c r="A27" s="39">
        <f t="shared" si="0"/>
        <v>26</v>
      </c>
      <c r="B27" s="52" t="str">
        <f>'Players by Team'!G52</f>
        <v>Coby</v>
      </c>
      <c r="C27" s="52" t="str">
        <f>'Players by Team'!H52</f>
        <v>Herring</v>
      </c>
      <c r="D27" s="21"/>
      <c r="E27" s="52" t="str">
        <f>'Players by Team'!G49</f>
        <v>San Angelo</v>
      </c>
      <c r="F27" s="21"/>
      <c r="G27" s="53">
        <f>'Players by Team'!I52</f>
        <v>81</v>
      </c>
      <c r="H27" s="22"/>
      <c r="I27" s="53">
        <f>'Players by Team'!J52</f>
        <v>77</v>
      </c>
      <c r="J27" s="22"/>
      <c r="K27" s="53">
        <f>'Players by Team'!K52</f>
        <v>158</v>
      </c>
      <c r="L27" s="20"/>
    </row>
    <row r="28" spans="1:12" ht="15.75" thickBot="1">
      <c r="A28" s="39">
        <f t="shared" si="0"/>
        <v>27</v>
      </c>
      <c r="B28" s="52" t="str">
        <f>'Players by Team'!G27</f>
        <v>Spencer</v>
      </c>
      <c r="C28" s="52" t="str">
        <f>'Players by Team'!H27</f>
        <v>Bowers</v>
      </c>
      <c r="D28" s="21"/>
      <c r="E28" s="52" t="str">
        <f>'Players by Team'!G25</f>
        <v>Grapevine</v>
      </c>
      <c r="F28" s="21"/>
      <c r="G28" s="53">
        <f>'Players by Team'!I27</f>
        <v>83</v>
      </c>
      <c r="H28" s="22"/>
      <c r="I28" s="53">
        <f>'Players by Team'!J27</f>
        <v>75</v>
      </c>
      <c r="J28" s="22"/>
      <c r="K28" s="53">
        <f>'Players by Team'!K27</f>
        <v>158</v>
      </c>
      <c r="L28" s="20"/>
    </row>
    <row r="29" spans="1:12" ht="15.75" thickBot="1">
      <c r="A29" s="39">
        <f t="shared" si="0"/>
        <v>28</v>
      </c>
      <c r="B29" s="52" t="str">
        <f>'Players by Team'!A14</f>
        <v>Jacob</v>
      </c>
      <c r="C29" s="52" t="str">
        <f>'Players by Team'!B14</f>
        <v>Rhodes</v>
      </c>
      <c r="D29" s="21"/>
      <c r="E29" s="52" t="str">
        <f>'Players by Team'!A9</f>
        <v>Allen</v>
      </c>
      <c r="F29" s="21"/>
      <c r="G29" s="53">
        <f>'Players by Team'!C14</f>
        <v>80</v>
      </c>
      <c r="H29" s="22"/>
      <c r="I29" s="53">
        <f>'Players by Team'!D14</f>
        <v>79</v>
      </c>
      <c r="J29" s="22"/>
      <c r="K29" s="53">
        <f>'Players by Team'!E14</f>
        <v>159</v>
      </c>
      <c r="L29" s="20"/>
    </row>
    <row r="30" spans="1:12" ht="15.75" thickBot="1">
      <c r="A30" s="39">
        <f t="shared" si="0"/>
        <v>29</v>
      </c>
      <c r="B30" s="52" t="str">
        <f>'Players by Team'!A36</f>
        <v>Jack</v>
      </c>
      <c r="C30" s="52" t="str">
        <f>'Players by Team'!B36</f>
        <v>Kersting</v>
      </c>
      <c r="D30" s="21"/>
      <c r="E30" s="52" t="str">
        <f>'Players by Team'!A33</f>
        <v>J.J. Pearce</v>
      </c>
      <c r="F30" s="21"/>
      <c r="G30" s="53">
        <f>'Players by Team'!C36</f>
        <v>76</v>
      </c>
      <c r="H30" s="22"/>
      <c r="I30" s="53">
        <f>'Players by Team'!D36</f>
        <v>84</v>
      </c>
      <c r="J30" s="22"/>
      <c r="K30" s="53">
        <f>'Players by Team'!E36</f>
        <v>160</v>
      </c>
      <c r="L30" s="20"/>
    </row>
    <row r="31" spans="1:12" ht="15.75" thickBot="1">
      <c r="A31" s="39">
        <f t="shared" si="0"/>
        <v>30</v>
      </c>
      <c r="B31" s="52" t="str">
        <f>'Players by Team'!A37</f>
        <v>Jake</v>
      </c>
      <c r="C31" s="52" t="str">
        <f>'Players by Team'!B37</f>
        <v>Christensen</v>
      </c>
      <c r="D31" s="21"/>
      <c r="E31" s="52" t="str">
        <f>'Players by Team'!A33</f>
        <v>J.J. Pearce</v>
      </c>
      <c r="F31" s="21"/>
      <c r="G31" s="53">
        <f>'Players by Team'!C37</f>
        <v>77</v>
      </c>
      <c r="H31" s="22"/>
      <c r="I31" s="53">
        <f>'Players by Team'!D37</f>
        <v>83</v>
      </c>
      <c r="J31" s="22"/>
      <c r="K31" s="53">
        <f>'Players by Team'!E37</f>
        <v>160</v>
      </c>
      <c r="L31" s="20"/>
    </row>
    <row r="32" spans="1:12" ht="15.75" thickBot="1">
      <c r="A32" s="39">
        <f t="shared" si="0"/>
        <v>31</v>
      </c>
      <c r="B32" s="52" t="str">
        <f>'Players by Team'!G19</f>
        <v>Kevin</v>
      </c>
      <c r="C32" s="52" t="str">
        <f>'Players by Team'!H19</f>
        <v>Watts</v>
      </c>
      <c r="D32" s="21"/>
      <c r="E32" s="52" t="str">
        <f>'Players by Team'!G17</f>
        <v>Colleyville Heritage</v>
      </c>
      <c r="F32" s="21"/>
      <c r="G32" s="53">
        <f>'Players by Team'!I19</f>
        <v>78</v>
      </c>
      <c r="H32" s="22"/>
      <c r="I32" s="53">
        <f>'Players by Team'!J19</f>
        <v>82</v>
      </c>
      <c r="J32" s="22"/>
      <c r="K32" s="53">
        <f>'Players by Team'!K19</f>
        <v>160</v>
      </c>
      <c r="L32" s="20"/>
    </row>
    <row r="33" spans="1:12" ht="15.75" thickBot="1">
      <c r="A33" s="39">
        <f t="shared" si="0"/>
        <v>32</v>
      </c>
      <c r="B33" s="52" t="str">
        <f>'Players by Team'!G29</f>
        <v>John</v>
      </c>
      <c r="C33" s="52" t="str">
        <f>'Players by Team'!H29</f>
        <v>Lee</v>
      </c>
      <c r="D33" s="21"/>
      <c r="E33" s="52" t="str">
        <f>'Players by Team'!G25</f>
        <v>Grapevine</v>
      </c>
      <c r="F33" s="21"/>
      <c r="G33" s="53">
        <f>'Players by Team'!I29</f>
        <v>78</v>
      </c>
      <c r="H33" s="22"/>
      <c r="I33" s="53">
        <f>'Players by Team'!J29</f>
        <v>82</v>
      </c>
      <c r="J33" s="22"/>
      <c r="K33" s="53">
        <f>'Players by Team'!K29</f>
        <v>160</v>
      </c>
      <c r="L33" s="20"/>
    </row>
    <row r="34" spans="1:12" ht="15.75" thickBot="1">
      <c r="A34" s="39">
        <f t="shared" si="0"/>
        <v>33</v>
      </c>
      <c r="B34" s="52" t="str">
        <f>'Players by Team'!M38</f>
        <v>Thomas</v>
      </c>
      <c r="C34" s="52" t="str">
        <f>'Players by Team'!N38</f>
        <v>Nine</v>
      </c>
      <c r="D34" s="21"/>
      <c r="E34" s="52" t="str">
        <f>'Players by Team'!M33</f>
        <v>Keller Gold</v>
      </c>
      <c r="F34" s="21"/>
      <c r="G34" s="53">
        <f>'Players by Team'!O38</f>
        <v>80</v>
      </c>
      <c r="H34" s="22"/>
      <c r="I34" s="53">
        <f>'Players by Team'!P38</f>
        <v>80</v>
      </c>
      <c r="J34" s="22"/>
      <c r="K34" s="53">
        <f>'Players by Team'!Q38</f>
        <v>160</v>
      </c>
      <c r="L34" s="20"/>
    </row>
    <row r="35" spans="1:12" ht="15.75" thickBot="1">
      <c r="A35" s="39">
        <f t="shared" si="0"/>
        <v>34</v>
      </c>
      <c r="B35" s="52" t="str">
        <f>'Players by Team'!M51</f>
        <v>Brock</v>
      </c>
      <c r="C35" s="52" t="str">
        <f>'Players by Team'!N51</f>
        <v>Buse</v>
      </c>
      <c r="D35" s="21"/>
      <c r="E35" s="52" t="str">
        <f>'Players by Team'!M49</f>
        <v>Tascosa</v>
      </c>
      <c r="F35" s="21"/>
      <c r="G35" s="53">
        <f>'Players by Team'!O51</f>
        <v>81</v>
      </c>
      <c r="H35" s="22"/>
      <c r="I35" s="53">
        <f>'Players by Team'!P51</f>
        <v>79</v>
      </c>
      <c r="J35" s="22"/>
      <c r="K35" s="53">
        <f>'Players by Team'!Q51</f>
        <v>160</v>
      </c>
      <c r="L35" s="20"/>
    </row>
    <row r="36" spans="1:12" ht="15.75" thickBot="1">
      <c r="A36" s="39">
        <f t="shared" si="0"/>
        <v>35</v>
      </c>
      <c r="B36" s="52" t="str">
        <f>'Players by Team'!A58</f>
        <v>Phillip</v>
      </c>
      <c r="C36" s="52" t="str">
        <f>'Players by Team'!B58</f>
        <v>Hurtado</v>
      </c>
      <c r="D36" s="21"/>
      <c r="E36" s="52" t="str">
        <f>'Players by Team'!A57</f>
        <v>Wylie</v>
      </c>
      <c r="F36" s="21"/>
      <c r="G36" s="53">
        <f>'Players by Team'!C58</f>
        <v>84</v>
      </c>
      <c r="H36" s="22"/>
      <c r="I36" s="53">
        <f>'Players by Team'!D58</f>
        <v>76</v>
      </c>
      <c r="J36" s="22"/>
      <c r="K36" s="53">
        <f>'Players by Team'!E58</f>
        <v>160</v>
      </c>
      <c r="L36" s="20"/>
    </row>
    <row r="37" spans="1:12" ht="15.75" thickBot="1">
      <c r="A37" s="39">
        <f t="shared" si="0"/>
        <v>36</v>
      </c>
      <c r="B37" s="52" t="str">
        <f>'Players by Team'!M12</f>
        <v>Myles</v>
      </c>
      <c r="C37" s="52" t="str">
        <f>'Players by Team'!N12</f>
        <v>Cranmer</v>
      </c>
      <c r="D37" s="21"/>
      <c r="E37" s="52" t="str">
        <f>'Players by Team'!M9</f>
        <v>Canyon</v>
      </c>
      <c r="F37" s="21"/>
      <c r="G37" s="53">
        <f>'Players by Team'!O12</f>
        <v>75</v>
      </c>
      <c r="H37" s="22"/>
      <c r="I37" s="53">
        <f>'Players by Team'!P12</f>
        <v>86</v>
      </c>
      <c r="J37" s="22"/>
      <c r="K37" s="53">
        <f>'Players by Team'!Q12</f>
        <v>161</v>
      </c>
      <c r="L37" s="20"/>
    </row>
    <row r="38" spans="1:12" ht="15.75" thickBot="1">
      <c r="A38" s="39">
        <f t="shared" si="0"/>
        <v>37</v>
      </c>
      <c r="B38" s="52" t="str">
        <f>'Players by Team'!M11</f>
        <v>Paden</v>
      </c>
      <c r="C38" s="52" t="str">
        <f>'Players by Team'!N11</f>
        <v>Mask</v>
      </c>
      <c r="D38" s="21"/>
      <c r="E38" s="52" t="str">
        <f>'Players by Team'!M9</f>
        <v>Canyon</v>
      </c>
      <c r="F38" s="21"/>
      <c r="G38" s="53">
        <f>'Players by Team'!O11</f>
        <v>82</v>
      </c>
      <c r="H38" s="22"/>
      <c r="I38" s="53">
        <f>'Players by Team'!P11</f>
        <v>79</v>
      </c>
      <c r="J38" s="22"/>
      <c r="K38" s="53">
        <f>'Players by Team'!Q11</f>
        <v>161</v>
      </c>
      <c r="L38" s="20"/>
    </row>
    <row r="39" spans="1:12" ht="15.75" thickBot="1">
      <c r="A39" s="39">
        <f t="shared" si="0"/>
        <v>38</v>
      </c>
      <c r="B39" s="52" t="str">
        <f>'Players by Team'!A43</f>
        <v>Gage</v>
      </c>
      <c r="C39" s="52" t="str">
        <f>'Players by Team'!B43</f>
        <v>Smith</v>
      </c>
      <c r="D39" s="21"/>
      <c r="E39" s="52" t="str">
        <f>'Players by Team'!A41</f>
        <v>Lake Travis</v>
      </c>
      <c r="F39" s="21"/>
      <c r="G39" s="53">
        <f>'Players by Team'!C43</f>
        <v>83</v>
      </c>
      <c r="H39" s="22"/>
      <c r="I39" s="53">
        <f>'Players by Team'!D43</f>
        <v>78</v>
      </c>
      <c r="J39" s="22"/>
      <c r="K39" s="53">
        <f>'Players by Team'!E43</f>
        <v>161</v>
      </c>
      <c r="L39" s="20"/>
    </row>
    <row r="40" spans="1:12" ht="15.75" thickBot="1">
      <c r="A40" s="39">
        <f t="shared" si="0"/>
        <v>39</v>
      </c>
      <c r="B40" s="52" t="str">
        <f>'Players by Team'!G11</f>
        <v>Brennan</v>
      </c>
      <c r="C40" s="52" t="str">
        <f>'Players by Team'!H11</f>
        <v>Bonnette</v>
      </c>
      <c r="D40" s="21"/>
      <c r="E40" s="52" t="str">
        <f>'Players by Team'!G9</f>
        <v>Amarillo High</v>
      </c>
      <c r="F40" s="21"/>
      <c r="G40" s="53">
        <f>'Players by Team'!I11</f>
        <v>86</v>
      </c>
      <c r="H40" s="22"/>
      <c r="I40" s="53">
        <f>'Players by Team'!J11</f>
        <v>75</v>
      </c>
      <c r="J40" s="22"/>
      <c r="K40" s="53">
        <f>'Players by Team'!K11</f>
        <v>161</v>
      </c>
      <c r="L40" s="20"/>
    </row>
    <row r="41" spans="1:12" ht="15.75" thickBot="1">
      <c r="A41" s="39">
        <f t="shared" si="0"/>
        <v>40</v>
      </c>
      <c r="B41" s="52" t="str">
        <f>'Players by Team'!G58</f>
        <v>Chesley</v>
      </c>
      <c r="C41" s="52" t="str">
        <f>'Players by Team'!H58</f>
        <v>McDonald</v>
      </c>
      <c r="D41" s="21"/>
      <c r="E41" s="52" t="str">
        <f>'Players by Team'!G57</f>
        <v>Medalists</v>
      </c>
      <c r="F41" s="21"/>
      <c r="G41" s="53">
        <f>'Players by Team'!I58</f>
        <v>86</v>
      </c>
      <c r="H41" s="22"/>
      <c r="I41" s="53">
        <f>'Players by Team'!J58</f>
        <v>75</v>
      </c>
      <c r="J41" s="22"/>
      <c r="K41" s="53">
        <f>'Players by Team'!K58</f>
        <v>161</v>
      </c>
      <c r="L41" s="20"/>
    </row>
    <row r="42" spans="1:12" ht="15.75" thickBot="1">
      <c r="A42" s="39">
        <f t="shared" si="0"/>
        <v>41</v>
      </c>
      <c r="B42" s="52" t="str">
        <f>'Players by Team'!G38</f>
        <v>Ryan</v>
      </c>
      <c r="C42" s="52" t="str">
        <f>'Players by Team'!H38</f>
        <v>Willis</v>
      </c>
      <c r="D42" s="21"/>
      <c r="E42" s="52" t="str">
        <f>'Players by Team'!G33</f>
        <v>Keller Blue</v>
      </c>
      <c r="F42" s="21"/>
      <c r="G42" s="53">
        <f>'Players by Team'!I38</f>
        <v>78</v>
      </c>
      <c r="H42" s="22"/>
      <c r="I42" s="53">
        <f>'Players by Team'!J38</f>
        <v>84</v>
      </c>
      <c r="J42" s="22"/>
      <c r="K42" s="53">
        <f>'Players by Team'!K38</f>
        <v>162</v>
      </c>
      <c r="L42" s="20"/>
    </row>
    <row r="43" spans="1:12" ht="15.75" thickBot="1">
      <c r="A43" s="39">
        <f t="shared" si="0"/>
        <v>42</v>
      </c>
      <c r="B43" s="52" t="str">
        <f>'Players by Team'!M52</f>
        <v>Blaine</v>
      </c>
      <c r="C43" s="52" t="str">
        <f>'Players by Team'!N52</f>
        <v>Reinart</v>
      </c>
      <c r="D43" s="21"/>
      <c r="E43" s="52" t="str">
        <f>'Players by Team'!M49</f>
        <v>Tascosa</v>
      </c>
      <c r="F43" s="21"/>
      <c r="G43" s="53">
        <f>'Players by Team'!O52</f>
        <v>82</v>
      </c>
      <c r="H43" s="22"/>
      <c r="I43" s="53">
        <f>'Players by Team'!P52</f>
        <v>80</v>
      </c>
      <c r="J43" s="22"/>
      <c r="K43" s="53">
        <f>'Players by Team'!Q52</f>
        <v>162</v>
      </c>
      <c r="L43" s="20"/>
    </row>
    <row r="44" spans="1:12" ht="15.75" thickBot="1">
      <c r="A44" s="39">
        <f t="shared" si="0"/>
        <v>43</v>
      </c>
      <c r="B44" s="52" t="str">
        <f>'Players by Team'!A18</f>
        <v>Stetson</v>
      </c>
      <c r="C44" s="52" t="str">
        <f>'Players by Team'!B18</f>
        <v>Provence</v>
      </c>
      <c r="D44" s="21"/>
      <c r="E44" s="52" t="str">
        <f>'Players by Team'!A17</f>
        <v>Canyon Randall</v>
      </c>
      <c r="F44" s="21"/>
      <c r="G44" s="53">
        <f>'Players by Team'!C18</f>
        <v>83</v>
      </c>
      <c r="H44" s="22"/>
      <c r="I44" s="53">
        <f>'Players by Team'!D18</f>
        <v>79</v>
      </c>
      <c r="J44" s="22"/>
      <c r="K44" s="53">
        <f>'Players by Team'!E18</f>
        <v>162</v>
      </c>
      <c r="L44" s="20"/>
    </row>
    <row r="45" spans="1:12" ht="15.75" thickBot="1">
      <c r="A45" s="39">
        <f t="shared" si="0"/>
        <v>44</v>
      </c>
      <c r="B45" s="52" t="str">
        <f>'Players by Team'!A20</f>
        <v>Jerry</v>
      </c>
      <c r="C45" s="52" t="str">
        <f>'Players by Team'!B20</f>
        <v>Montano III</v>
      </c>
      <c r="D45" s="21"/>
      <c r="E45" s="52" t="str">
        <f>'Players by Team'!A17</f>
        <v>Canyon Randall</v>
      </c>
      <c r="F45" s="21"/>
      <c r="G45" s="53">
        <f>'Players by Team'!C20</f>
        <v>83</v>
      </c>
      <c r="H45" s="22"/>
      <c r="I45" s="53">
        <f>'Players by Team'!D20</f>
        <v>79</v>
      </c>
      <c r="J45" s="22"/>
      <c r="K45" s="53">
        <f>'Players by Team'!E20</f>
        <v>162</v>
      </c>
      <c r="L45" s="20"/>
    </row>
    <row r="46" spans="1:12" ht="15.75" thickBot="1">
      <c r="A46" s="39">
        <f t="shared" si="0"/>
        <v>45</v>
      </c>
      <c r="B46" s="52" t="str">
        <f>'Players by Team'!M50</f>
        <v>Johnny</v>
      </c>
      <c r="C46" s="52" t="str">
        <f>'Players by Team'!N50</f>
        <v>Heiskell</v>
      </c>
      <c r="D46" s="21"/>
      <c r="E46" s="52" t="str">
        <f>'Players by Team'!M49</f>
        <v>Tascosa</v>
      </c>
      <c r="F46" s="21"/>
      <c r="G46" s="53">
        <f>'Players by Team'!O50</f>
        <v>83</v>
      </c>
      <c r="H46" s="22"/>
      <c r="I46" s="53">
        <f>'Players by Team'!P50</f>
        <v>79</v>
      </c>
      <c r="J46" s="22"/>
      <c r="K46" s="53">
        <f>'Players by Team'!Q50</f>
        <v>162</v>
      </c>
      <c r="L46" s="20"/>
    </row>
    <row r="47" spans="1:12" ht="15.75" thickBot="1">
      <c r="A47" s="39">
        <f t="shared" si="0"/>
        <v>46</v>
      </c>
      <c r="B47" s="52" t="str">
        <f>'Players by Team'!M53</f>
        <v>Noah</v>
      </c>
      <c r="C47" s="52" t="str">
        <f>'Players by Team'!N53</f>
        <v>Valdez</v>
      </c>
      <c r="D47" s="21"/>
      <c r="E47" s="52" t="str">
        <f>'Players by Team'!M49</f>
        <v>Tascosa</v>
      </c>
      <c r="F47" s="21"/>
      <c r="G47" s="53">
        <f>'Players by Team'!O53</f>
        <v>81</v>
      </c>
      <c r="H47" s="22"/>
      <c r="I47" s="53">
        <f>'Players by Team'!P53</f>
        <v>82</v>
      </c>
      <c r="J47" s="22"/>
      <c r="K47" s="53">
        <f>'Players by Team'!Q53</f>
        <v>163</v>
      </c>
      <c r="L47" s="20"/>
    </row>
    <row r="48" spans="1:12" ht="15.75" thickBot="1">
      <c r="A48" s="39">
        <f t="shared" si="0"/>
        <v>47</v>
      </c>
      <c r="B48" s="52" t="str">
        <f>'Players by Team'!A12</f>
        <v>Anthony</v>
      </c>
      <c r="C48" s="52" t="str">
        <f>'Players by Team'!B12</f>
        <v>Zhang</v>
      </c>
      <c r="D48" s="21"/>
      <c r="E48" s="52" t="str">
        <f>'Players by Team'!A9</f>
        <v>Allen</v>
      </c>
      <c r="F48" s="21"/>
      <c r="G48" s="53">
        <f>'Players by Team'!C12</f>
        <v>86</v>
      </c>
      <c r="H48" s="22"/>
      <c r="I48" s="53">
        <f>'Players by Team'!D12</f>
        <v>77</v>
      </c>
      <c r="J48" s="22"/>
      <c r="K48" s="53">
        <f>'Players by Team'!E12</f>
        <v>163</v>
      </c>
      <c r="L48" s="20"/>
    </row>
    <row r="49" spans="1:12" ht="15.75" thickBot="1">
      <c r="A49" s="39">
        <f t="shared" si="0"/>
        <v>48</v>
      </c>
      <c r="B49" s="52" t="str">
        <f>'Players by Team'!G60</f>
        <v>Baron</v>
      </c>
      <c r="C49" s="52" t="str">
        <f>'Players by Team'!H60</f>
        <v>Buse</v>
      </c>
      <c r="D49" s="21"/>
      <c r="E49" s="52" t="str">
        <f>'Players by Team'!G57</f>
        <v>Medalists</v>
      </c>
      <c r="F49" s="21"/>
      <c r="G49" s="53">
        <f>'Players by Team'!I60</f>
        <v>80</v>
      </c>
      <c r="H49" s="22"/>
      <c r="I49" s="53">
        <f>'Players by Team'!J60</f>
        <v>84</v>
      </c>
      <c r="J49" s="22"/>
      <c r="K49" s="53">
        <f>'Players by Team'!K60</f>
        <v>164</v>
      </c>
      <c r="L49" s="20"/>
    </row>
    <row r="50" spans="1:12" ht="15.75" thickBot="1">
      <c r="A50" s="39">
        <f t="shared" si="0"/>
        <v>49</v>
      </c>
      <c r="B50" s="52" t="str">
        <f>'Players by Team'!M5</f>
        <v>Cameron</v>
      </c>
      <c r="C50" s="52" t="str">
        <f>'Players by Team'!N5</f>
        <v>Wooley</v>
      </c>
      <c r="D50" s="21"/>
      <c r="E50" s="52" t="str">
        <f>'Players by Team'!M1</f>
        <v>All Saints</v>
      </c>
      <c r="F50" s="21"/>
      <c r="G50" s="53">
        <f>'Players by Team'!O5</f>
        <v>84</v>
      </c>
      <c r="H50" s="22"/>
      <c r="I50" s="53">
        <f>'Players by Team'!P5</f>
        <v>80</v>
      </c>
      <c r="J50" s="22"/>
      <c r="K50" s="53">
        <f>'Players by Team'!Q5</f>
        <v>164</v>
      </c>
      <c r="L50" s="20"/>
    </row>
    <row r="51" spans="1:12" ht="15.75" thickBot="1">
      <c r="A51" s="39">
        <f t="shared" si="0"/>
        <v>50</v>
      </c>
      <c r="B51" s="52" t="str">
        <f>'Players by Team'!G18</f>
        <v>Sam</v>
      </c>
      <c r="C51" s="52" t="str">
        <f>'Players by Team'!H18</f>
        <v>Chonich</v>
      </c>
      <c r="D51" s="21"/>
      <c r="E51" s="52" t="str">
        <f>'Players by Team'!G17</f>
        <v>Colleyville Heritage</v>
      </c>
      <c r="F51" s="21"/>
      <c r="G51" s="53">
        <f>'Players by Team'!I18</f>
        <v>85</v>
      </c>
      <c r="H51" s="22"/>
      <c r="I51" s="53">
        <f>'Players by Team'!J18</f>
        <v>79</v>
      </c>
      <c r="J51" s="22"/>
      <c r="K51" s="53">
        <f>'Players by Team'!K18</f>
        <v>164</v>
      </c>
      <c r="L51" s="20"/>
    </row>
    <row r="52" spans="1:12" ht="15.75" thickBot="1">
      <c r="A52" s="39">
        <f t="shared" si="0"/>
        <v>51</v>
      </c>
      <c r="B52" s="52" t="str">
        <f>'Players by Team'!M18</f>
        <v>Luke</v>
      </c>
      <c r="C52" s="52" t="str">
        <f>'Players by Team'!N18</f>
        <v>Goodloe</v>
      </c>
      <c r="D52" s="21"/>
      <c r="E52" s="52" t="str">
        <f>'Players by Team'!M17</f>
        <v>Coronado</v>
      </c>
      <c r="F52" s="21"/>
      <c r="G52" s="53">
        <f>'Players by Team'!O18</f>
        <v>80</v>
      </c>
      <c r="H52" s="22"/>
      <c r="I52" s="53">
        <f>'Players by Team'!P18</f>
        <v>86</v>
      </c>
      <c r="J52" s="22"/>
      <c r="K52" s="53">
        <f>'Players by Team'!Q18</f>
        <v>166</v>
      </c>
      <c r="L52" s="20"/>
    </row>
    <row r="53" spans="1:12" ht="15.75" thickBot="1">
      <c r="A53" s="39">
        <f t="shared" si="0"/>
        <v>52</v>
      </c>
      <c r="B53" s="52" t="str">
        <f>'Players by Team'!M37</f>
        <v>Graham</v>
      </c>
      <c r="C53" s="52" t="str">
        <f>'Players by Team'!N37</f>
        <v>Folse</v>
      </c>
      <c r="D53" s="21"/>
      <c r="E53" s="52" t="str">
        <f>'Players by Team'!M33</f>
        <v>Keller Gold</v>
      </c>
      <c r="F53" s="21"/>
      <c r="G53" s="53">
        <f>'Players by Team'!O37</f>
        <v>82</v>
      </c>
      <c r="H53" s="22"/>
      <c r="I53" s="53">
        <f>'Players by Team'!P37</f>
        <v>84</v>
      </c>
      <c r="J53" s="22"/>
      <c r="K53" s="53">
        <f>'Players by Team'!Q37</f>
        <v>166</v>
      </c>
      <c r="L53" s="20"/>
    </row>
    <row r="54" spans="1:12" ht="15.75" thickBot="1">
      <c r="A54" s="39">
        <f t="shared" si="0"/>
        <v>53</v>
      </c>
      <c r="B54" s="52" t="str">
        <f>'Players by Team'!G44</f>
        <v>Mason</v>
      </c>
      <c r="C54" s="52" t="str">
        <f>'Players by Team'!H44</f>
        <v>McClure</v>
      </c>
      <c r="D54" s="21"/>
      <c r="E54" s="52" t="str">
        <f>'Players by Team'!G41</f>
        <v>Lovejoy</v>
      </c>
      <c r="F54" s="21"/>
      <c r="G54" s="53">
        <f>'Players by Team'!I44</f>
        <v>84</v>
      </c>
      <c r="H54" s="22"/>
      <c r="I54" s="53">
        <f>'Players by Team'!J44</f>
        <v>82</v>
      </c>
      <c r="J54" s="22"/>
      <c r="K54" s="53">
        <f>'Players by Team'!K44</f>
        <v>166</v>
      </c>
      <c r="L54" s="20"/>
    </row>
    <row r="55" spans="1:12" ht="15.75" thickBot="1">
      <c r="A55" s="39">
        <f t="shared" si="0"/>
        <v>54</v>
      </c>
      <c r="B55" s="52" t="str">
        <f>'Players by Team'!G12</f>
        <v>Michael</v>
      </c>
      <c r="C55" s="52" t="str">
        <f>'Players by Team'!H12</f>
        <v>Chavez</v>
      </c>
      <c r="D55" s="21"/>
      <c r="E55" s="52" t="str">
        <f>'Players by Team'!G9</f>
        <v>Amarillo High</v>
      </c>
      <c r="F55" s="21"/>
      <c r="G55" s="53">
        <f>'Players by Team'!I12</f>
        <v>88</v>
      </c>
      <c r="H55" s="22"/>
      <c r="I55" s="53">
        <f>'Players by Team'!J12</f>
        <v>79</v>
      </c>
      <c r="J55" s="22"/>
      <c r="K55" s="53">
        <f>'Players by Team'!K12</f>
        <v>167</v>
      </c>
      <c r="L55" s="20"/>
    </row>
    <row r="56" spans="1:12" ht="15.75" thickBot="1">
      <c r="A56" s="39">
        <f t="shared" si="0"/>
        <v>55</v>
      </c>
      <c r="B56" s="52" t="str">
        <f>'Players by Team'!G28</f>
        <v>Jayden</v>
      </c>
      <c r="C56" s="52" t="str">
        <f>'Players by Team'!H28</f>
        <v>Johnson</v>
      </c>
      <c r="D56" s="21"/>
      <c r="E56" s="52" t="str">
        <f>'Players by Team'!G25</f>
        <v>Grapevine</v>
      </c>
      <c r="F56" s="21"/>
      <c r="G56" s="53">
        <f>'Players by Team'!I28</f>
        <v>86</v>
      </c>
      <c r="H56" s="22"/>
      <c r="I56" s="53">
        <f>'Players by Team'!J28</f>
        <v>82</v>
      </c>
      <c r="J56" s="22"/>
      <c r="K56" s="53">
        <f>'Players by Team'!K28</f>
        <v>168</v>
      </c>
      <c r="L56" s="20"/>
    </row>
    <row r="57" spans="1:12" ht="15.75" thickBot="1">
      <c r="A57" s="39">
        <f t="shared" si="0"/>
        <v>56</v>
      </c>
      <c r="B57" s="52" t="str">
        <f>'Players by Team'!M4</f>
        <v>Cameron</v>
      </c>
      <c r="C57" s="52" t="str">
        <f>'Players by Team'!N4</f>
        <v>Pate</v>
      </c>
      <c r="D57" s="21"/>
      <c r="E57" s="52" t="str">
        <f>'Players by Team'!M1</f>
        <v>All Saints</v>
      </c>
      <c r="F57" s="21"/>
      <c r="G57" s="53">
        <f>'Players by Team'!O4</f>
        <v>74</v>
      </c>
      <c r="H57" s="22"/>
      <c r="I57" s="53">
        <f>'Players by Team'!P4</f>
        <v>95</v>
      </c>
      <c r="J57" s="22"/>
      <c r="K57" s="53">
        <f>'Players by Team'!Q4</f>
        <v>169</v>
      </c>
      <c r="L57" s="20"/>
    </row>
    <row r="58" spans="1:12" ht="15.75" thickBot="1">
      <c r="A58" s="39">
        <f t="shared" si="0"/>
        <v>57</v>
      </c>
      <c r="B58" s="52" t="str">
        <f>'Players by Team'!G51</f>
        <v>Sergio</v>
      </c>
      <c r="C58" s="52" t="str">
        <f>'Players by Team'!H51</f>
        <v>Soto</v>
      </c>
      <c r="D58" s="21"/>
      <c r="E58" s="52" t="str">
        <f>'Players by Team'!G49</f>
        <v>San Angelo</v>
      </c>
      <c r="F58" s="21"/>
      <c r="G58" s="53">
        <f>'Players by Team'!I51</f>
        <v>88</v>
      </c>
      <c r="H58" s="22"/>
      <c r="I58" s="53">
        <f>'Players by Team'!J51</f>
        <v>81</v>
      </c>
      <c r="J58" s="22"/>
      <c r="K58" s="53">
        <f>'Players by Team'!K51</f>
        <v>169</v>
      </c>
      <c r="L58" s="20"/>
    </row>
    <row r="59" spans="1:12" ht="15.75" thickBot="1">
      <c r="A59" s="39">
        <f t="shared" si="0"/>
        <v>58</v>
      </c>
      <c r="B59" s="52" t="str">
        <f>'Players by Team'!G30</f>
        <v>Landon</v>
      </c>
      <c r="C59" s="52" t="str">
        <f>'Players by Team'!H30</f>
        <v>Armato</v>
      </c>
      <c r="D59" s="21"/>
      <c r="E59" s="52" t="str">
        <f>'Players by Team'!G25</f>
        <v>Grapevine</v>
      </c>
      <c r="F59" s="21"/>
      <c r="G59" s="53">
        <f>'Players by Team'!I30</f>
        <v>92</v>
      </c>
      <c r="H59" s="22"/>
      <c r="I59" s="53">
        <f>'Players by Team'!J30</f>
        <v>77</v>
      </c>
      <c r="J59" s="22"/>
      <c r="K59" s="53">
        <f>'Players by Team'!K30</f>
        <v>169</v>
      </c>
      <c r="L59" s="20"/>
    </row>
    <row r="60" spans="1:12" ht="15.75" thickBot="1">
      <c r="A60" s="39">
        <f t="shared" si="0"/>
        <v>59</v>
      </c>
      <c r="B60" s="52" t="str">
        <f>'Players by Team'!A59</f>
        <v>Ethan</v>
      </c>
      <c r="C60" s="52" t="str">
        <f>'Players by Team'!B59</f>
        <v>Stewart-Duke</v>
      </c>
      <c r="D60" s="21"/>
      <c r="E60" s="52" t="str">
        <f>'Players by Team'!A57</f>
        <v>Wylie</v>
      </c>
      <c r="F60" s="21"/>
      <c r="G60" s="53">
        <f>'Players by Team'!C59</f>
        <v>82</v>
      </c>
      <c r="H60" s="22"/>
      <c r="I60" s="53">
        <f>'Players by Team'!D59</f>
        <v>88</v>
      </c>
      <c r="J60" s="22"/>
      <c r="K60" s="53">
        <f>'Players by Team'!E59</f>
        <v>170</v>
      </c>
      <c r="L60" s="20"/>
    </row>
    <row r="61" spans="1:12" ht="15.75" thickBot="1">
      <c r="A61" s="39">
        <f t="shared" si="0"/>
        <v>60</v>
      </c>
      <c r="B61" s="52" t="str">
        <f>'Players by Team'!A26</f>
        <v>Ty</v>
      </c>
      <c r="C61" s="52" t="str">
        <f>'Players by Team'!B26</f>
        <v>Bynum</v>
      </c>
      <c r="D61" s="21"/>
      <c r="E61" s="52" t="str">
        <f>'Players by Team'!A25</f>
        <v>Dumas</v>
      </c>
      <c r="F61" s="21"/>
      <c r="G61" s="53">
        <f>'Players by Team'!C26</f>
        <v>92</v>
      </c>
      <c r="H61" s="22"/>
      <c r="I61" s="53">
        <f>'Players by Team'!D26</f>
        <v>78</v>
      </c>
      <c r="J61" s="22"/>
      <c r="K61" s="53">
        <f>'Players by Team'!E26</f>
        <v>170</v>
      </c>
      <c r="L61" s="20"/>
    </row>
    <row r="62" spans="1:12" ht="15.75" thickBot="1">
      <c r="A62" s="39">
        <f t="shared" si="0"/>
        <v>61</v>
      </c>
      <c r="B62" s="52" t="str">
        <f>'Players by Team'!G46</f>
        <v>Aiden</v>
      </c>
      <c r="C62" s="52" t="str">
        <f>'Players by Team'!H46</f>
        <v>Weeks</v>
      </c>
      <c r="D62" s="21"/>
      <c r="E62" s="52" t="str">
        <f>'Players by Team'!G41</f>
        <v>Lovejoy</v>
      </c>
      <c r="F62" s="21"/>
      <c r="G62" s="53">
        <f>'Players by Team'!I46</f>
        <v>82</v>
      </c>
      <c r="H62" s="22"/>
      <c r="I62" s="53">
        <f>'Players by Team'!J46</f>
        <v>89</v>
      </c>
      <c r="J62" s="22"/>
      <c r="K62" s="53">
        <f>'Players by Team'!K46</f>
        <v>171</v>
      </c>
      <c r="L62" s="20"/>
    </row>
    <row r="63" spans="1:12" ht="15.75" thickBot="1">
      <c r="A63" s="39">
        <f t="shared" si="0"/>
        <v>62</v>
      </c>
      <c r="B63" s="52" t="str">
        <f>'Players by Team'!G43</f>
        <v>Brian</v>
      </c>
      <c r="C63" s="52" t="str">
        <f>'Players by Team'!H43</f>
        <v>Wolfe</v>
      </c>
      <c r="D63" s="21"/>
      <c r="E63" s="52" t="str">
        <f>'Players by Team'!G41</f>
        <v>Lovejoy</v>
      </c>
      <c r="F63" s="21"/>
      <c r="G63" s="53">
        <f>'Players by Team'!I43</f>
        <v>83</v>
      </c>
      <c r="H63" s="22"/>
      <c r="I63" s="53">
        <f>'Players by Team'!J43</f>
        <v>88</v>
      </c>
      <c r="J63" s="22"/>
      <c r="K63" s="53">
        <f>'Players by Team'!K43</f>
        <v>171</v>
      </c>
      <c r="L63" s="20"/>
    </row>
    <row r="64" spans="1:12" ht="15.75" thickBot="1">
      <c r="A64" s="39">
        <f t="shared" si="0"/>
        <v>63</v>
      </c>
      <c r="B64" s="52" t="str">
        <f>'Players by Team'!M3</f>
        <v>Blake</v>
      </c>
      <c r="C64" s="52" t="str">
        <f>'Players by Team'!N3</f>
        <v>Harrison</v>
      </c>
      <c r="D64" s="21"/>
      <c r="E64" s="52" t="str">
        <f>'Players by Team'!M1</f>
        <v>All Saints</v>
      </c>
      <c r="F64" s="21"/>
      <c r="G64" s="53">
        <f>'Players by Team'!O3</f>
        <v>90</v>
      </c>
      <c r="H64" s="22"/>
      <c r="I64" s="53">
        <f>'Players by Team'!P3</f>
        <v>81</v>
      </c>
      <c r="J64" s="22"/>
      <c r="K64" s="53">
        <f>'Players by Team'!Q3</f>
        <v>171</v>
      </c>
      <c r="L64" s="20"/>
    </row>
    <row r="65" spans="1:12" ht="15.75" thickBot="1">
      <c r="A65" s="39">
        <f t="shared" si="0"/>
        <v>64</v>
      </c>
      <c r="B65" s="52" t="str">
        <f>'Players by Team'!A28</f>
        <v>Mason</v>
      </c>
      <c r="C65" s="52" t="str">
        <f>'Players by Team'!B28</f>
        <v>Shockey</v>
      </c>
      <c r="D65" s="21"/>
      <c r="E65" s="52" t="str">
        <f>'Players by Team'!A25</f>
        <v>Dumas</v>
      </c>
      <c r="F65" s="21"/>
      <c r="G65" s="53">
        <f>'Players by Team'!C28</f>
        <v>80</v>
      </c>
      <c r="H65" s="22"/>
      <c r="I65" s="53">
        <f>'Players by Team'!D28</f>
        <v>92</v>
      </c>
      <c r="J65" s="22"/>
      <c r="K65" s="53">
        <f>'Players by Team'!E28</f>
        <v>172</v>
      </c>
      <c r="L65" s="20"/>
    </row>
    <row r="66" spans="1:12" ht="15.75" thickBot="1">
      <c r="A66" s="39">
        <f t="shared" si="0"/>
        <v>65</v>
      </c>
      <c r="B66" s="52" t="str">
        <f>'Players by Team'!A42</f>
        <v>Jack</v>
      </c>
      <c r="C66" s="52" t="str">
        <f>'Players by Team'!B42</f>
        <v>Lawlor</v>
      </c>
      <c r="D66" s="21"/>
      <c r="E66" s="52" t="str">
        <f>'Players by Team'!A41</f>
        <v>Lake Travis</v>
      </c>
      <c r="F66" s="21"/>
      <c r="G66" s="53">
        <f>'Players by Team'!C42</f>
        <v>90</v>
      </c>
      <c r="H66" s="22"/>
      <c r="I66" s="53">
        <f>'Players by Team'!D42</f>
        <v>82</v>
      </c>
      <c r="J66" s="22"/>
      <c r="K66" s="53">
        <f>'Players by Team'!E42</f>
        <v>172</v>
      </c>
      <c r="L66" s="20"/>
    </row>
    <row r="67" spans="1:12" ht="15.75" thickBot="1">
      <c r="A67" s="39">
        <f t="shared" si="0"/>
        <v>66</v>
      </c>
      <c r="B67" s="52" t="str">
        <f>'Players by Team'!G20</f>
        <v>Justin</v>
      </c>
      <c r="C67" s="52" t="str">
        <f>'Players by Team'!H20</f>
        <v>Smith</v>
      </c>
      <c r="D67" s="21"/>
      <c r="E67" s="52" t="str">
        <f>'Players by Team'!G17</f>
        <v>Colleyville Heritage</v>
      </c>
      <c r="F67" s="21"/>
      <c r="G67" s="53">
        <f>'Players by Team'!I20</f>
        <v>92</v>
      </c>
      <c r="H67" s="22"/>
      <c r="I67" s="53">
        <f>'Players by Team'!J20</f>
        <v>80</v>
      </c>
      <c r="J67" s="22"/>
      <c r="K67" s="53">
        <f>'Players by Team'!K20</f>
        <v>172</v>
      </c>
      <c r="L67" s="20"/>
    </row>
    <row r="68" spans="1:12" ht="15.75" thickBot="1">
      <c r="A68" s="39">
        <f t="shared" si="0"/>
        <v>67</v>
      </c>
      <c r="B68" s="52" t="str">
        <f>'Players by Team'!M26</f>
        <v>Raj</v>
      </c>
      <c r="C68" s="52" t="str">
        <f>'Players by Team'!N26</f>
        <v>Bhakta</v>
      </c>
      <c r="D68" s="21"/>
      <c r="E68" s="52" t="str">
        <f>'Players by Team'!M25</f>
        <v>Hereford</v>
      </c>
      <c r="F68" s="21"/>
      <c r="G68" s="53">
        <f>'Players by Team'!O26</f>
        <v>87</v>
      </c>
      <c r="H68" s="22"/>
      <c r="I68" s="53">
        <f>'Players by Team'!P26</f>
        <v>86</v>
      </c>
      <c r="J68" s="22"/>
      <c r="K68" s="53">
        <f>'Players by Team'!Q26</f>
        <v>173</v>
      </c>
      <c r="L68" s="20"/>
    </row>
    <row r="69" spans="1:12" ht="15.75" thickBot="1">
      <c r="A69" s="39">
        <f t="shared" si="0"/>
        <v>68</v>
      </c>
      <c r="B69" s="52" t="str">
        <f>'Players by Team'!M43</f>
        <v>Alex</v>
      </c>
      <c r="C69" s="52" t="str">
        <f>'Players by Team'!N43</f>
        <v>Blakeley</v>
      </c>
      <c r="D69" s="21"/>
      <c r="E69" s="52" t="str">
        <f>'Players by Team'!M41</f>
        <v>Monterey</v>
      </c>
      <c r="F69" s="21"/>
      <c r="G69" s="53">
        <f>'Players by Team'!O43</f>
        <v>89</v>
      </c>
      <c r="H69" s="22"/>
      <c r="I69" s="53">
        <f>'Players by Team'!P43</f>
        <v>84</v>
      </c>
      <c r="J69" s="22"/>
      <c r="K69" s="53">
        <f>'Players by Team'!Q43</f>
        <v>173</v>
      </c>
      <c r="L69" s="20"/>
    </row>
    <row r="70" spans="1:12" ht="15.75" thickBot="1">
      <c r="A70" s="39">
        <f t="shared" si="0"/>
        <v>69</v>
      </c>
      <c r="B70" s="52" t="str">
        <f>'Players by Team'!M27</f>
        <v>Hector</v>
      </c>
      <c r="C70" s="52" t="str">
        <f>'Players by Team'!N27</f>
        <v>Cavazos Jr.</v>
      </c>
      <c r="D70" s="21"/>
      <c r="E70" s="52" t="str">
        <f>'Players by Team'!M25</f>
        <v>Hereford</v>
      </c>
      <c r="F70" s="21"/>
      <c r="G70" s="53">
        <f>'Players by Team'!O27</f>
        <v>84</v>
      </c>
      <c r="H70" s="22"/>
      <c r="I70" s="53">
        <f>'Players by Team'!P27</f>
        <v>90</v>
      </c>
      <c r="J70" s="22"/>
      <c r="K70" s="53">
        <f>'Players by Team'!Q27</f>
        <v>174</v>
      </c>
      <c r="L70" s="20"/>
    </row>
    <row r="71" spans="1:12" ht="15.75" thickBot="1">
      <c r="A71" s="39">
        <f t="shared" si="0"/>
        <v>70</v>
      </c>
      <c r="B71" s="52" t="str">
        <f>'Players by Team'!A52</f>
        <v>Nicholas</v>
      </c>
      <c r="C71" s="52" t="str">
        <f>'Players by Team'!B52</f>
        <v>Pursley</v>
      </c>
      <c r="D71" s="21"/>
      <c r="E71" s="52" t="str">
        <f>'Players by Team'!A49</f>
        <v>Permian</v>
      </c>
      <c r="F71" s="21"/>
      <c r="G71" s="53">
        <f>'Players by Team'!C52</f>
        <v>86</v>
      </c>
      <c r="H71" s="22"/>
      <c r="I71" s="53">
        <f>'Players by Team'!D52</f>
        <v>89</v>
      </c>
      <c r="J71" s="22"/>
      <c r="K71" s="53">
        <f>'Players by Team'!E52</f>
        <v>175</v>
      </c>
      <c r="L71" s="20"/>
    </row>
    <row r="72" spans="1:12" ht="15.75" thickBot="1">
      <c r="A72" s="39">
        <f aca="true" t="shared" si="1" ref="A72:A114">1+A71</f>
        <v>71</v>
      </c>
      <c r="B72" s="52" t="str">
        <f>'Players by Team'!A27</f>
        <v>Matthew</v>
      </c>
      <c r="C72" s="52" t="str">
        <f>'Players by Team'!B27</f>
        <v>Vasquez</v>
      </c>
      <c r="D72" s="21"/>
      <c r="E72" s="52" t="str">
        <f>'Players by Team'!A25</f>
        <v>Dumas</v>
      </c>
      <c r="F72" s="21"/>
      <c r="G72" s="53">
        <f>'Players by Team'!C27</f>
        <v>87</v>
      </c>
      <c r="H72" s="22"/>
      <c r="I72" s="53">
        <f>'Players by Team'!D27</f>
        <v>88</v>
      </c>
      <c r="J72" s="22"/>
      <c r="K72" s="53">
        <f>'Players by Team'!E27</f>
        <v>175</v>
      </c>
      <c r="L72" s="20"/>
    </row>
    <row r="73" spans="1:12" ht="15.75" thickBot="1">
      <c r="A73" s="39">
        <f t="shared" si="1"/>
        <v>72</v>
      </c>
      <c r="B73" s="52" t="str">
        <f>'Players by Team'!A60</f>
        <v>Nick</v>
      </c>
      <c r="C73" s="52" t="str">
        <f>'Players by Team'!B60</f>
        <v>Viola</v>
      </c>
      <c r="D73" s="21"/>
      <c r="E73" s="52" t="str">
        <f>'Players by Team'!A57</f>
        <v>Wylie</v>
      </c>
      <c r="F73" s="21"/>
      <c r="G73" s="53">
        <f>'Players by Team'!C60</f>
        <v>91</v>
      </c>
      <c r="H73" s="22"/>
      <c r="I73" s="53">
        <f>'Players by Team'!D60</f>
        <v>84</v>
      </c>
      <c r="J73" s="22"/>
      <c r="K73" s="53">
        <f>'Players by Team'!E60</f>
        <v>175</v>
      </c>
      <c r="L73" s="20"/>
    </row>
    <row r="74" spans="1:12" ht="15.75" thickBot="1">
      <c r="A74" s="39">
        <f t="shared" si="1"/>
        <v>73</v>
      </c>
      <c r="B74" s="52" t="str">
        <f>'Players by Team'!M14</f>
        <v>Gaige</v>
      </c>
      <c r="C74" s="52" t="str">
        <f>'Players by Team'!N14</f>
        <v>Brackett</v>
      </c>
      <c r="D74" s="21"/>
      <c r="E74" s="52" t="str">
        <f>'Players by Team'!M9</f>
        <v>Canyon</v>
      </c>
      <c r="F74" s="21"/>
      <c r="G74" s="53">
        <f>'Players by Team'!O14</f>
        <v>81</v>
      </c>
      <c r="H74" s="22"/>
      <c r="I74" s="53">
        <f>'Players by Team'!P14</f>
        <v>95</v>
      </c>
      <c r="J74" s="22"/>
      <c r="K74" s="53">
        <f>'Players by Team'!Q14</f>
        <v>176</v>
      </c>
      <c r="L74" s="20"/>
    </row>
    <row r="75" spans="1:12" ht="15.75" thickBot="1">
      <c r="A75" s="39">
        <f t="shared" si="1"/>
        <v>74</v>
      </c>
      <c r="B75" s="52" t="str">
        <f>'Players by Team'!G53</f>
        <v>Jaden</v>
      </c>
      <c r="C75" s="52" t="str">
        <f>'Players by Team'!H53</f>
        <v>Cates</v>
      </c>
      <c r="D75" s="21"/>
      <c r="E75" s="52" t="str">
        <f>'Players by Team'!G49</f>
        <v>San Angelo</v>
      </c>
      <c r="F75" s="21"/>
      <c r="G75" s="53">
        <f>'Players by Team'!I53</f>
        <v>89</v>
      </c>
      <c r="H75" s="22"/>
      <c r="I75" s="53">
        <f>'Players by Team'!J53</f>
        <v>87</v>
      </c>
      <c r="J75" s="22"/>
      <c r="K75" s="53">
        <f>'Players by Team'!K53</f>
        <v>176</v>
      </c>
      <c r="L75" s="20"/>
    </row>
    <row r="76" spans="1:12" ht="15.75" thickBot="1">
      <c r="A76" s="39">
        <f t="shared" si="1"/>
        <v>75</v>
      </c>
      <c r="B76" s="52" t="str">
        <f>'Players by Team'!A62</f>
        <v>Brayden</v>
      </c>
      <c r="C76" s="52" t="str">
        <f>'Players by Team'!B62</f>
        <v>Manning</v>
      </c>
      <c r="D76" s="21"/>
      <c r="E76" s="52" t="str">
        <f>'Players by Team'!A57</f>
        <v>Wylie</v>
      </c>
      <c r="F76" s="21"/>
      <c r="G76" s="53">
        <f>'Players by Team'!C62</f>
        <v>89</v>
      </c>
      <c r="H76" s="22"/>
      <c r="I76" s="53">
        <f>'Players by Team'!D62</f>
        <v>88</v>
      </c>
      <c r="J76" s="22"/>
      <c r="K76" s="53">
        <f>'Players by Team'!E62</f>
        <v>177</v>
      </c>
      <c r="L76" s="20"/>
    </row>
    <row r="77" spans="1:12" ht="15.75" thickBot="1">
      <c r="A77" s="39">
        <f t="shared" si="1"/>
        <v>76</v>
      </c>
      <c r="B77" s="52" t="str">
        <f>'Players by Team'!A61</f>
        <v>Duncan</v>
      </c>
      <c r="C77" s="52" t="str">
        <f>'Players by Team'!B61</f>
        <v>Bacon</v>
      </c>
      <c r="D77" s="21"/>
      <c r="E77" s="52" t="str">
        <f>'Players by Team'!A57</f>
        <v>Wylie</v>
      </c>
      <c r="F77" s="21"/>
      <c r="G77" s="53">
        <f>'Players by Team'!C61</f>
        <v>85</v>
      </c>
      <c r="H77" s="22"/>
      <c r="I77" s="53">
        <f>'Players by Team'!D61</f>
        <v>93</v>
      </c>
      <c r="J77" s="22"/>
      <c r="K77" s="53">
        <f>'Players by Team'!E61</f>
        <v>178</v>
      </c>
      <c r="L77" s="20"/>
    </row>
    <row r="78" spans="1:12" ht="15.75" thickBot="1">
      <c r="A78" s="39">
        <f t="shared" si="1"/>
        <v>77</v>
      </c>
      <c r="B78" s="52" t="str">
        <f>'Players by Team'!A30</f>
        <v>Mason</v>
      </c>
      <c r="C78" s="52" t="str">
        <f>'Players by Team'!B30</f>
        <v>Olivas</v>
      </c>
      <c r="D78" s="21"/>
      <c r="E78" s="52" t="str">
        <f>'Players by Team'!A25</f>
        <v>Dumas</v>
      </c>
      <c r="F78" s="21"/>
      <c r="G78" s="53">
        <f>'Players by Team'!C30</f>
        <v>84</v>
      </c>
      <c r="H78" s="22"/>
      <c r="I78" s="53">
        <f>'Players by Team'!D30</f>
        <v>95</v>
      </c>
      <c r="J78" s="22"/>
      <c r="K78" s="53">
        <f>'Players by Team'!E30</f>
        <v>179</v>
      </c>
      <c r="L78" s="20"/>
    </row>
    <row r="79" spans="1:12" ht="15.75" thickBot="1">
      <c r="A79" s="39">
        <f t="shared" si="1"/>
        <v>78</v>
      </c>
      <c r="B79" s="52" t="str">
        <f>'Players by Team'!M54</f>
        <v>Kirkland</v>
      </c>
      <c r="C79" s="52" t="str">
        <f>'Players by Team'!N54</f>
        <v>King</v>
      </c>
      <c r="D79" s="21"/>
      <c r="E79" s="52" t="str">
        <f>'Players by Team'!M49</f>
        <v>Tascosa</v>
      </c>
      <c r="F79" s="21"/>
      <c r="G79" s="53">
        <f>'Players by Team'!O54</f>
        <v>84</v>
      </c>
      <c r="H79" s="22"/>
      <c r="I79" s="53">
        <f>'Players by Team'!P54</f>
        <v>95</v>
      </c>
      <c r="J79" s="22"/>
      <c r="K79" s="53">
        <f>'Players by Team'!Q54</f>
        <v>179</v>
      </c>
      <c r="L79" s="20"/>
    </row>
    <row r="80" spans="1:12" ht="15.75" thickBot="1">
      <c r="A80" s="39">
        <f t="shared" si="1"/>
        <v>79</v>
      </c>
      <c r="B80" s="52" t="str">
        <f>'Players by Team'!G14</f>
        <v>Brax</v>
      </c>
      <c r="C80" s="52" t="str">
        <f>'Players by Team'!H14</f>
        <v>Hightower</v>
      </c>
      <c r="D80" s="21"/>
      <c r="E80" s="52" t="str">
        <f>'Players by Team'!G9</f>
        <v>Amarillo High</v>
      </c>
      <c r="F80" s="21"/>
      <c r="G80" s="53">
        <f>'Players by Team'!I14</f>
        <v>92</v>
      </c>
      <c r="H80" s="22"/>
      <c r="I80" s="53">
        <f>'Players by Team'!J14</f>
        <v>87</v>
      </c>
      <c r="J80" s="22"/>
      <c r="K80" s="53">
        <f>'Players by Team'!K14</f>
        <v>179</v>
      </c>
      <c r="L80" s="20"/>
    </row>
    <row r="81" spans="1:12" ht="15.75" thickBot="1">
      <c r="A81" s="39">
        <f t="shared" si="1"/>
        <v>80</v>
      </c>
      <c r="B81" s="52" t="str">
        <f>'Players by Team'!A3</f>
        <v>Briley</v>
      </c>
      <c r="C81" s="52" t="str">
        <f>'Players by Team'!B3</f>
        <v>Loudermilk</v>
      </c>
      <c r="D81" s="21"/>
      <c r="E81" s="52" t="str">
        <f>'Players by Team'!A1</f>
        <v>Abilene High</v>
      </c>
      <c r="F81" s="21"/>
      <c r="G81" s="53">
        <f>'Players by Team'!C3</f>
        <v>87</v>
      </c>
      <c r="H81" s="22"/>
      <c r="I81" s="53">
        <f>'Players by Team'!D3</f>
        <v>94</v>
      </c>
      <c r="J81" s="22"/>
      <c r="K81" s="53">
        <f>'Players by Team'!E3</f>
        <v>181</v>
      </c>
      <c r="L81" s="20"/>
    </row>
    <row r="82" spans="1:12" ht="15.75" thickBot="1">
      <c r="A82" s="39">
        <f t="shared" si="1"/>
        <v>81</v>
      </c>
      <c r="B82" s="52" t="str">
        <f>'Players by Team'!G22</f>
        <v>Grant</v>
      </c>
      <c r="C82" s="52" t="str">
        <f>'Players by Team'!H22</f>
        <v>Tomlinson</v>
      </c>
      <c r="D82" s="21"/>
      <c r="E82" s="52" t="str">
        <f>'Players by Team'!G17</f>
        <v>Colleyville Heritage</v>
      </c>
      <c r="F82" s="21"/>
      <c r="G82" s="53">
        <f>'Players by Team'!I22</f>
        <v>90</v>
      </c>
      <c r="H82" s="22"/>
      <c r="I82" s="53">
        <f>'Players by Team'!J22</f>
        <v>92</v>
      </c>
      <c r="J82" s="22"/>
      <c r="K82" s="53">
        <f>'Players by Team'!K22</f>
        <v>182</v>
      </c>
      <c r="L82" s="20"/>
    </row>
    <row r="83" spans="1:12" ht="15.75" thickBot="1">
      <c r="A83" s="39">
        <f t="shared" si="1"/>
        <v>82</v>
      </c>
      <c r="B83" s="52" t="str">
        <f>'Players by Team'!M45</f>
        <v>Jeremy </v>
      </c>
      <c r="C83" s="52" t="str">
        <f>'Players by Team'!N45</f>
        <v>Jackson</v>
      </c>
      <c r="D83" s="21"/>
      <c r="E83" s="52" t="str">
        <f>'Players by Team'!M41</f>
        <v>Monterey</v>
      </c>
      <c r="F83" s="21"/>
      <c r="G83" s="53">
        <f>'Players by Team'!O45</f>
        <v>91</v>
      </c>
      <c r="H83" s="22"/>
      <c r="I83" s="53">
        <f>'Players by Team'!P45</f>
        <v>91</v>
      </c>
      <c r="J83" s="22"/>
      <c r="K83" s="53">
        <f>'Players by Team'!Q45</f>
        <v>182</v>
      </c>
      <c r="L83" s="20"/>
    </row>
    <row r="84" spans="1:12" ht="15.75" thickBot="1">
      <c r="A84" s="39">
        <f t="shared" si="1"/>
        <v>83</v>
      </c>
      <c r="B84" s="52" t="str">
        <f>'Players by Team'!G21</f>
        <v>Stuart</v>
      </c>
      <c r="C84" s="52" t="str">
        <f>'Players by Team'!H21</f>
        <v>Beck</v>
      </c>
      <c r="D84" s="21"/>
      <c r="E84" s="52" t="str">
        <f>'Players by Team'!G17</f>
        <v>Colleyville Heritage</v>
      </c>
      <c r="F84" s="21"/>
      <c r="G84" s="53">
        <f>'Players by Team'!I21</f>
        <v>94</v>
      </c>
      <c r="H84" s="22"/>
      <c r="I84" s="53">
        <f>'Players by Team'!J21</f>
        <v>88</v>
      </c>
      <c r="J84" s="22"/>
      <c r="K84" s="53">
        <f>'Players by Team'!K21</f>
        <v>182</v>
      </c>
      <c r="L84" s="20"/>
    </row>
    <row r="85" spans="1:12" ht="15.75" thickBot="1">
      <c r="A85" s="39">
        <f t="shared" si="1"/>
        <v>84</v>
      </c>
      <c r="B85" s="52" t="str">
        <f>'Players by Team'!A51</f>
        <v>Coby</v>
      </c>
      <c r="C85" s="52" t="str">
        <f>'Players by Team'!B51</f>
        <v>Fuentes</v>
      </c>
      <c r="D85" s="21"/>
      <c r="E85" s="52" t="str">
        <f>'Players by Team'!A49</f>
        <v>Permian</v>
      </c>
      <c r="F85" s="21"/>
      <c r="G85" s="53">
        <f>'Players by Team'!C51</f>
        <v>94</v>
      </c>
      <c r="H85" s="22"/>
      <c r="I85" s="53">
        <f>'Players by Team'!D51</f>
        <v>88</v>
      </c>
      <c r="J85" s="22"/>
      <c r="K85" s="53">
        <f>'Players by Team'!E51</f>
        <v>182</v>
      </c>
      <c r="L85" s="20"/>
    </row>
    <row r="86" spans="1:12" ht="15.75" thickBot="1">
      <c r="A86" s="39">
        <f t="shared" si="1"/>
        <v>85</v>
      </c>
      <c r="B86" s="52" t="str">
        <f>'Players by Team'!A2</f>
        <v>Mason</v>
      </c>
      <c r="C86" s="52" t="str">
        <f>'Players by Team'!B2</f>
        <v>Brawley</v>
      </c>
      <c r="D86" s="21"/>
      <c r="E86" s="52" t="str">
        <f>'Players by Team'!A1</f>
        <v>Abilene High</v>
      </c>
      <c r="F86" s="21"/>
      <c r="G86" s="53">
        <f>'Players by Team'!C2</f>
        <v>94</v>
      </c>
      <c r="H86" s="22"/>
      <c r="I86" s="53">
        <f>'Players by Team'!D2</f>
        <v>89</v>
      </c>
      <c r="J86" s="22"/>
      <c r="K86" s="53">
        <f>'Players by Team'!E2</f>
        <v>183</v>
      </c>
      <c r="L86" s="20"/>
    </row>
    <row r="87" spans="1:12" ht="15.75" thickBot="1">
      <c r="A87" s="39">
        <f t="shared" si="1"/>
        <v>86</v>
      </c>
      <c r="B87" s="52" t="str">
        <f>'Players by Team'!M46</f>
        <v>Jacob</v>
      </c>
      <c r="C87" s="52" t="str">
        <f>'Players by Team'!N46</f>
        <v>Soriano</v>
      </c>
      <c r="D87" s="21"/>
      <c r="E87" s="52" t="str">
        <f>'Players by Team'!M41</f>
        <v>Monterey</v>
      </c>
      <c r="F87" s="21"/>
      <c r="G87" s="53">
        <f>'Players by Team'!O46</f>
        <v>94</v>
      </c>
      <c r="H87" s="22"/>
      <c r="I87" s="53">
        <f>'Players by Team'!P46</f>
        <v>89</v>
      </c>
      <c r="J87" s="22"/>
      <c r="K87" s="53">
        <f>'Players by Team'!Q46</f>
        <v>183</v>
      </c>
      <c r="L87" s="20"/>
    </row>
    <row r="88" spans="1:12" ht="15.75" thickBot="1">
      <c r="A88" s="39">
        <f t="shared" si="1"/>
        <v>87</v>
      </c>
      <c r="B88" s="52" t="str">
        <f>'Players by Team'!M19</f>
        <v>Dalton</v>
      </c>
      <c r="C88" s="52" t="str">
        <f>'Players by Team'!N19</f>
        <v>Bednarz</v>
      </c>
      <c r="D88" s="21"/>
      <c r="E88" s="52" t="str">
        <f>'Players by Team'!M17</f>
        <v>Coronado</v>
      </c>
      <c r="F88" s="21"/>
      <c r="G88" s="53">
        <f>'Players by Team'!O19</f>
        <v>93</v>
      </c>
      <c r="H88" s="22"/>
      <c r="I88" s="53">
        <f>'Players by Team'!P19</f>
        <v>91</v>
      </c>
      <c r="J88" s="22"/>
      <c r="K88" s="53">
        <f>'Players by Team'!Q19</f>
        <v>184</v>
      </c>
      <c r="L88" s="20"/>
    </row>
    <row r="89" spans="1:12" ht="15.75" thickBot="1">
      <c r="A89" s="39">
        <f t="shared" si="1"/>
        <v>88</v>
      </c>
      <c r="B89" s="52" t="str">
        <f>'Players by Team'!A50</f>
        <v>Juan</v>
      </c>
      <c r="C89" s="52" t="str">
        <f>'Players by Team'!B50</f>
        <v>Elias</v>
      </c>
      <c r="D89" s="21"/>
      <c r="E89" s="52" t="str">
        <f>'Players by Team'!A49</f>
        <v>Permian</v>
      </c>
      <c r="F89" s="21"/>
      <c r="G89" s="53">
        <f>'Players by Team'!C50</f>
        <v>93</v>
      </c>
      <c r="H89" s="22"/>
      <c r="I89" s="53">
        <f>'Players by Team'!D50</f>
        <v>92</v>
      </c>
      <c r="J89" s="22"/>
      <c r="K89" s="53">
        <f>'Players by Team'!E50</f>
        <v>185</v>
      </c>
      <c r="L89" s="20"/>
    </row>
    <row r="90" spans="1:12" ht="15.75" thickBot="1">
      <c r="A90" s="39">
        <f t="shared" si="1"/>
        <v>89</v>
      </c>
      <c r="B90" s="52" t="str">
        <f>'Players by Team'!M58</f>
        <v>Caylor</v>
      </c>
      <c r="C90" s="52" t="str">
        <f>'Players by Team'!N58</f>
        <v>Dannivick</v>
      </c>
      <c r="D90" s="21"/>
      <c r="E90" s="52" t="str">
        <f>'Players by Team'!M57</f>
        <v>Medalists</v>
      </c>
      <c r="F90" s="21"/>
      <c r="G90" s="53">
        <f>'Players by Team'!O58</f>
        <v>89</v>
      </c>
      <c r="H90" s="22"/>
      <c r="I90" s="53">
        <v>98</v>
      </c>
      <c r="J90" s="22"/>
      <c r="K90" s="53">
        <v>187</v>
      </c>
      <c r="L90" s="20"/>
    </row>
    <row r="91" spans="1:12" ht="15.75" thickBot="1">
      <c r="A91" s="39">
        <f t="shared" si="1"/>
        <v>90</v>
      </c>
      <c r="B91" s="52" t="str">
        <f>'Players by Team'!G3</f>
        <v>Kieran</v>
      </c>
      <c r="C91" s="52" t="str">
        <f>'Players by Team'!H3</f>
        <v>Fischbach</v>
      </c>
      <c r="D91" s="21"/>
      <c r="E91" s="52" t="str">
        <f>'Players by Team'!G1</f>
        <v>Abilene Cooper</v>
      </c>
      <c r="F91" s="21"/>
      <c r="G91" s="53">
        <f>'Players by Team'!I3</f>
        <v>88</v>
      </c>
      <c r="H91" s="22"/>
      <c r="I91" s="53">
        <f>'Players by Team'!J3</f>
        <v>99</v>
      </c>
      <c r="J91" s="22"/>
      <c r="K91" s="53">
        <f>'Players by Team'!K3</f>
        <v>187</v>
      </c>
      <c r="L91" s="20"/>
    </row>
    <row r="92" spans="1:12" ht="15.75" thickBot="1">
      <c r="A92" s="39">
        <f t="shared" si="1"/>
        <v>91</v>
      </c>
      <c r="B92" s="52" t="str">
        <f>'Players by Team'!M13</f>
        <v>Quinn</v>
      </c>
      <c r="C92" s="52" t="str">
        <f>'Players by Team'!N13</f>
        <v>Haynes</v>
      </c>
      <c r="D92" s="21"/>
      <c r="E92" s="52" t="str">
        <f>'Players by Team'!M9</f>
        <v>Canyon</v>
      </c>
      <c r="F92" s="21"/>
      <c r="G92" s="53">
        <f>'Players by Team'!O13</f>
        <v>94</v>
      </c>
      <c r="H92" s="22"/>
      <c r="I92" s="53">
        <f>'Players by Team'!P13</f>
        <v>93</v>
      </c>
      <c r="J92" s="22"/>
      <c r="K92" s="53">
        <f>'Players by Team'!Q13</f>
        <v>187</v>
      </c>
      <c r="L92" s="20"/>
    </row>
    <row r="93" spans="1:12" ht="15.75" thickBot="1">
      <c r="A93" s="39">
        <f t="shared" si="1"/>
        <v>92</v>
      </c>
      <c r="B93" s="52" t="str">
        <f>'Players by Team'!A21</f>
        <v>Cayden</v>
      </c>
      <c r="C93" s="52" t="str">
        <f>'Players by Team'!B21</f>
        <v>McCarley</v>
      </c>
      <c r="D93" s="21"/>
      <c r="E93" s="52" t="str">
        <f>'Players by Team'!A17</f>
        <v>Canyon Randall</v>
      </c>
      <c r="F93" s="21"/>
      <c r="G93" s="53">
        <f>'Players by Team'!C21</f>
        <v>96</v>
      </c>
      <c r="H93" s="22"/>
      <c r="I93" s="53">
        <f>'Players by Team'!D21</f>
        <v>92</v>
      </c>
      <c r="J93" s="22"/>
      <c r="K93" s="53">
        <f>'Players by Team'!E21</f>
        <v>188</v>
      </c>
      <c r="L93" s="20"/>
    </row>
    <row r="94" spans="1:12" ht="15.75" thickBot="1">
      <c r="A94" s="39">
        <f t="shared" si="1"/>
        <v>93</v>
      </c>
      <c r="B94" s="52" t="str">
        <f>'Players by Team'!G13</f>
        <v>Kooper</v>
      </c>
      <c r="C94" s="52" t="str">
        <f>'Players by Team'!H13</f>
        <v>Holman</v>
      </c>
      <c r="D94" s="21"/>
      <c r="E94" s="52" t="str">
        <f>'Players by Team'!G9</f>
        <v>Amarillo High</v>
      </c>
      <c r="F94" s="21"/>
      <c r="G94" s="53">
        <f>'Players by Team'!I13</f>
        <v>96</v>
      </c>
      <c r="H94" s="22"/>
      <c r="I94" s="53">
        <f>'Players by Team'!J13</f>
        <v>93</v>
      </c>
      <c r="J94" s="22"/>
      <c r="K94" s="53">
        <f>'Players by Team'!K13</f>
        <v>189</v>
      </c>
      <c r="L94" s="20"/>
    </row>
    <row r="95" spans="1:12" ht="15.75" thickBot="1">
      <c r="A95" s="39">
        <f t="shared" si="1"/>
        <v>94</v>
      </c>
      <c r="B95" s="52" t="str">
        <f>'Players by Team'!A53</f>
        <v>Tony</v>
      </c>
      <c r="C95" s="52" t="str">
        <f>'Players by Team'!B53</f>
        <v>Martinez</v>
      </c>
      <c r="D95" s="21"/>
      <c r="E95" s="52" t="str">
        <f>'Players by Team'!A49</f>
        <v>Permian</v>
      </c>
      <c r="F95" s="21"/>
      <c r="G95" s="53">
        <f>'Players by Team'!C53</f>
        <v>96</v>
      </c>
      <c r="H95" s="22"/>
      <c r="I95" s="53">
        <f>'Players by Team'!D53</f>
        <v>93</v>
      </c>
      <c r="J95" s="22"/>
      <c r="K95" s="53">
        <f>'Players by Team'!E53</f>
        <v>189</v>
      </c>
      <c r="L95" s="20"/>
    </row>
    <row r="96" spans="1:12" ht="15.75" thickBot="1">
      <c r="A96" s="39">
        <f t="shared" si="1"/>
        <v>95</v>
      </c>
      <c r="B96" s="52" t="str">
        <f>'Players by Team'!A54</f>
        <v>Jeffrey</v>
      </c>
      <c r="C96" s="52" t="str">
        <f>'Players by Team'!B54</f>
        <v>Glisson</v>
      </c>
      <c r="D96" s="21"/>
      <c r="E96" s="52" t="str">
        <f>'Players by Team'!A49</f>
        <v>Permian</v>
      </c>
      <c r="F96" s="21"/>
      <c r="G96" s="53">
        <f>'Players by Team'!C54</f>
        <v>93</v>
      </c>
      <c r="H96" s="22"/>
      <c r="I96" s="53">
        <f>'Players by Team'!D54</f>
        <v>97</v>
      </c>
      <c r="J96" s="22"/>
      <c r="K96" s="53">
        <f>'Players by Team'!E54</f>
        <v>190</v>
      </c>
      <c r="L96" s="20"/>
    </row>
    <row r="97" spans="1:12" ht="15.75" thickBot="1">
      <c r="A97" s="39">
        <f t="shared" si="1"/>
        <v>96</v>
      </c>
      <c r="B97" s="52" t="str">
        <f>'Players by Team'!M44</f>
        <v>Logan</v>
      </c>
      <c r="C97" s="52" t="str">
        <f>'Players by Team'!N44</f>
        <v>Derise</v>
      </c>
      <c r="D97" s="21"/>
      <c r="E97" s="52" t="str">
        <f>'Players by Team'!M41</f>
        <v>Monterey</v>
      </c>
      <c r="F97" s="21"/>
      <c r="G97" s="53">
        <f>'Players by Team'!O44</f>
        <v>102</v>
      </c>
      <c r="H97" s="22"/>
      <c r="I97" s="53">
        <f>'Players by Team'!P44</f>
        <v>89</v>
      </c>
      <c r="J97" s="22"/>
      <c r="K97" s="53">
        <f>'Players by Team'!Q44</f>
        <v>191</v>
      </c>
      <c r="L97" s="20"/>
    </row>
    <row r="98" spans="1:12" ht="15.75" thickBot="1">
      <c r="A98" s="39">
        <f t="shared" si="1"/>
        <v>97</v>
      </c>
      <c r="B98" s="52" t="str">
        <f>'Players by Team'!A6</f>
        <v>Carter</v>
      </c>
      <c r="C98" s="52" t="str">
        <f>'Players by Team'!B6</f>
        <v>Snead</v>
      </c>
      <c r="D98" s="21"/>
      <c r="E98" s="52" t="str">
        <f>'Players by Team'!A1</f>
        <v>Abilene High</v>
      </c>
      <c r="F98" s="21"/>
      <c r="G98" s="53">
        <f>'Players by Team'!C6</f>
        <v>96</v>
      </c>
      <c r="H98" s="22"/>
      <c r="I98" s="53">
        <f>'Players by Team'!D6</f>
        <v>96</v>
      </c>
      <c r="J98" s="22"/>
      <c r="K98" s="53">
        <f>'Players by Team'!E6</f>
        <v>192</v>
      </c>
      <c r="L98" s="20"/>
    </row>
    <row r="99" spans="1:12" ht="15.75" thickBot="1">
      <c r="A99" s="39">
        <f t="shared" si="1"/>
        <v>98</v>
      </c>
      <c r="B99" s="52" t="str">
        <f>'Players by Team'!M42</f>
        <v>Hunter</v>
      </c>
      <c r="C99" s="52" t="str">
        <f>'Players by Team'!N42</f>
        <v>Davis</v>
      </c>
      <c r="D99" s="21"/>
      <c r="E99" s="52" t="str">
        <f>'Players by Team'!M41</f>
        <v>Monterey</v>
      </c>
      <c r="F99" s="21"/>
      <c r="G99" s="53">
        <f>'Players by Team'!O42</f>
        <v>99</v>
      </c>
      <c r="H99" s="22"/>
      <c r="I99" s="53">
        <f>'Players by Team'!P42</f>
        <v>95</v>
      </c>
      <c r="J99" s="22"/>
      <c r="K99" s="53">
        <f>'Players by Team'!Q42</f>
        <v>194</v>
      </c>
      <c r="L99" s="20"/>
    </row>
    <row r="100" spans="1:12" ht="15.75" thickBot="1">
      <c r="A100" s="39">
        <f t="shared" si="1"/>
        <v>99</v>
      </c>
      <c r="B100" s="52" t="str">
        <f>'Players by Team'!M20</f>
        <v>Diego</v>
      </c>
      <c r="C100" s="52" t="str">
        <f>'Players by Team'!N20</f>
        <v>flores</v>
      </c>
      <c r="D100" s="21"/>
      <c r="E100" s="52" t="str">
        <f>'Players by Team'!M17</f>
        <v>Coronado</v>
      </c>
      <c r="F100" s="21"/>
      <c r="G100" s="53">
        <f>'Players by Team'!O20</f>
        <v>99</v>
      </c>
      <c r="H100" s="22"/>
      <c r="I100" s="53">
        <f>'Players by Team'!P20</f>
        <v>97</v>
      </c>
      <c r="J100" s="22"/>
      <c r="K100" s="53">
        <f>'Players by Team'!Q20</f>
        <v>196</v>
      </c>
      <c r="L100" s="20"/>
    </row>
    <row r="101" spans="1:12" ht="15.75" thickBot="1">
      <c r="A101" s="39">
        <f t="shared" si="1"/>
        <v>100</v>
      </c>
      <c r="B101" s="52" t="str">
        <f>'Players by Team'!M29</f>
        <v>Ben </v>
      </c>
      <c r="C101" s="52" t="str">
        <f>'Players by Team'!N29</f>
        <v>Collier</v>
      </c>
      <c r="D101" s="21"/>
      <c r="E101" s="52" t="str">
        <f>'Players by Team'!M25</f>
        <v>Hereford</v>
      </c>
      <c r="F101" s="21"/>
      <c r="G101" s="53">
        <f>'Players by Team'!O29</f>
        <v>97</v>
      </c>
      <c r="H101" s="22"/>
      <c r="I101" s="53">
        <f>'Players by Team'!P29</f>
        <v>99</v>
      </c>
      <c r="J101" s="22"/>
      <c r="K101" s="53">
        <f>'Players by Team'!Q29</f>
        <v>196</v>
      </c>
      <c r="L101" s="20"/>
    </row>
    <row r="102" spans="1:12" ht="15.75" thickBot="1">
      <c r="A102" s="39">
        <f t="shared" si="1"/>
        <v>101</v>
      </c>
      <c r="B102" s="52" t="str">
        <f>'Players by Team'!G45</f>
        <v>Trent</v>
      </c>
      <c r="C102" s="52" t="str">
        <f>'Players by Team'!H45</f>
        <v>King</v>
      </c>
      <c r="D102" s="21"/>
      <c r="E102" s="52" t="str">
        <f>'Players by Team'!G41</f>
        <v>Lovejoy</v>
      </c>
      <c r="F102" s="21"/>
      <c r="G102" s="53">
        <f>'Players by Team'!I45</f>
        <v>111</v>
      </c>
      <c r="H102" s="22"/>
      <c r="I102" s="53">
        <f>'Players by Team'!J45</f>
        <v>89</v>
      </c>
      <c r="J102" s="22"/>
      <c r="K102" s="53">
        <f>'Players by Team'!K45</f>
        <v>200</v>
      </c>
      <c r="L102" s="20"/>
    </row>
    <row r="103" spans="1:12" ht="15.75" thickBot="1">
      <c r="A103" s="39">
        <f t="shared" si="1"/>
        <v>102</v>
      </c>
      <c r="B103" s="52" t="str">
        <f>'Players by Team'!A22</f>
        <v>Jaydon</v>
      </c>
      <c r="C103" s="52" t="str">
        <f>'Players by Team'!B22</f>
        <v>Neese</v>
      </c>
      <c r="D103" s="21"/>
      <c r="E103" s="52" t="str">
        <f>'Players by Team'!A17</f>
        <v>Canyon Randall</v>
      </c>
      <c r="F103" s="21"/>
      <c r="G103" s="53">
        <f>'Players by Team'!C22</f>
        <v>102</v>
      </c>
      <c r="H103" s="22"/>
      <c r="I103" s="53">
        <f>'Players by Team'!D22</f>
        <v>99</v>
      </c>
      <c r="J103" s="22"/>
      <c r="K103" s="53">
        <f>'Players by Team'!E22</f>
        <v>201</v>
      </c>
      <c r="L103" s="20"/>
    </row>
    <row r="104" spans="1:12" ht="15.75" thickBot="1">
      <c r="A104" s="39">
        <f t="shared" si="1"/>
        <v>103</v>
      </c>
      <c r="B104" s="52" t="str">
        <f>'Players by Team'!A5</f>
        <v>Cade</v>
      </c>
      <c r="C104" s="52" t="str">
        <f>'Players by Team'!B5</f>
        <v>Yarbrough</v>
      </c>
      <c r="D104" s="21"/>
      <c r="E104" s="52" t="str">
        <f>'Players by Team'!A1</f>
        <v>Abilene High</v>
      </c>
      <c r="F104" s="21"/>
      <c r="G104" s="53">
        <f>'Players by Team'!C5</f>
        <v>106</v>
      </c>
      <c r="H104" s="22"/>
      <c r="I104" s="53">
        <f>'Players by Team'!D5</f>
        <v>95</v>
      </c>
      <c r="J104" s="22"/>
      <c r="K104" s="53">
        <f>'Players by Team'!E5</f>
        <v>201</v>
      </c>
      <c r="L104" s="20"/>
    </row>
    <row r="105" spans="1:12" ht="15.75" thickBot="1">
      <c r="A105" s="39">
        <f t="shared" si="1"/>
        <v>104</v>
      </c>
      <c r="B105" s="52" t="str">
        <f>'Players by Team'!G61</f>
        <v>Keaton</v>
      </c>
      <c r="C105" s="52" t="str">
        <f>'Players by Team'!H61</f>
        <v>Hutcherson</v>
      </c>
      <c r="D105" s="21"/>
      <c r="E105" s="52" t="str">
        <f>'Players by Team'!G57</f>
        <v>Medalists</v>
      </c>
      <c r="F105" s="21"/>
      <c r="G105" s="53">
        <f>'Players by Team'!I61</f>
        <v>106</v>
      </c>
      <c r="H105" s="22"/>
      <c r="I105" s="53">
        <f>'Players by Team'!J61</f>
        <v>98</v>
      </c>
      <c r="J105" s="22"/>
      <c r="K105" s="53">
        <f>'Players by Team'!K61</f>
        <v>204</v>
      </c>
      <c r="L105" s="20"/>
    </row>
    <row r="106" spans="1:12" ht="15.75" thickBot="1">
      <c r="A106" s="39">
        <f t="shared" si="1"/>
        <v>105</v>
      </c>
      <c r="B106" s="52" t="str">
        <f>'Players by Team'!M21</f>
        <v>Colby</v>
      </c>
      <c r="C106" s="52" t="str">
        <f>'Players by Team'!N21</f>
        <v>Flathers</v>
      </c>
      <c r="D106" s="21"/>
      <c r="E106" s="52" t="str">
        <f>'Players by Team'!M17</f>
        <v>Coronado</v>
      </c>
      <c r="F106" s="21"/>
      <c r="G106" s="53">
        <f>'Players by Team'!O21</f>
        <v>95</v>
      </c>
      <c r="H106" s="22"/>
      <c r="I106" s="53">
        <f>'Players by Team'!P21</f>
        <v>112</v>
      </c>
      <c r="J106" s="22"/>
      <c r="K106" s="53">
        <f>'Players by Team'!Q21</f>
        <v>207</v>
      </c>
      <c r="L106" s="20"/>
    </row>
    <row r="107" spans="1:12" ht="15.75" thickBot="1">
      <c r="A107" s="39">
        <f t="shared" si="1"/>
        <v>106</v>
      </c>
      <c r="B107" s="52" t="str">
        <f>'Players by Team'!G4</f>
        <v>Jason</v>
      </c>
      <c r="C107" s="52" t="str">
        <f>'Players by Team'!H4</f>
        <v>Jones</v>
      </c>
      <c r="D107" s="21"/>
      <c r="E107" s="52" t="str">
        <f>'Players by Team'!G1</f>
        <v>Abilene Cooper</v>
      </c>
      <c r="F107" s="21"/>
      <c r="G107" s="53">
        <f>'Players by Team'!I4</f>
        <v>102</v>
      </c>
      <c r="H107" s="22"/>
      <c r="I107" s="53">
        <f>'Players by Team'!J4</f>
        <v>105</v>
      </c>
      <c r="J107" s="22"/>
      <c r="K107" s="53">
        <f>'Players by Team'!K4</f>
        <v>207</v>
      </c>
      <c r="L107" s="20"/>
    </row>
    <row r="108" spans="1:12" ht="15.75" thickBot="1">
      <c r="A108" s="39">
        <f t="shared" si="1"/>
        <v>107</v>
      </c>
      <c r="B108" s="52" t="str">
        <f>'Players by Team'!M22</f>
        <v>Donovan</v>
      </c>
      <c r="C108" s="52" t="str">
        <f>'Players by Team'!N22</f>
        <v>Garza</v>
      </c>
      <c r="D108" s="21"/>
      <c r="E108" s="52" t="str">
        <f>'Players by Team'!M17</f>
        <v>Coronado</v>
      </c>
      <c r="F108" s="21"/>
      <c r="G108" s="53">
        <f>'Players by Team'!O22</f>
        <v>101</v>
      </c>
      <c r="H108" s="22"/>
      <c r="I108" s="53">
        <f>'Players by Team'!P22</f>
        <v>107</v>
      </c>
      <c r="J108" s="22"/>
      <c r="K108" s="53">
        <f>'Players by Team'!Q22</f>
        <v>208</v>
      </c>
      <c r="L108" s="20"/>
    </row>
    <row r="109" spans="1:12" ht="15.75" thickBot="1">
      <c r="A109" s="39">
        <f t="shared" si="1"/>
        <v>108</v>
      </c>
      <c r="B109" s="52" t="str">
        <f>'Players by Team'!M28</f>
        <v>Nixon</v>
      </c>
      <c r="C109" s="52" t="str">
        <f>'Players by Team'!N28</f>
        <v>Monroe</v>
      </c>
      <c r="D109" s="21"/>
      <c r="E109" s="52" t="str">
        <f>'Players by Team'!M25</f>
        <v>Hereford</v>
      </c>
      <c r="F109" s="21"/>
      <c r="G109" s="53">
        <f>'Players by Team'!O28</f>
        <v>107</v>
      </c>
      <c r="H109" s="22"/>
      <c r="I109" s="53">
        <f>'Players by Team'!P28</f>
        <v>105</v>
      </c>
      <c r="J109" s="22"/>
      <c r="K109" s="53">
        <f>'Players by Team'!Q28</f>
        <v>212</v>
      </c>
      <c r="L109" s="20"/>
    </row>
    <row r="110" spans="1:12" ht="15.75" thickBot="1">
      <c r="A110" s="39">
        <f t="shared" si="1"/>
        <v>109</v>
      </c>
      <c r="B110" s="52" t="str">
        <f>'Players by Team'!G5</f>
        <v>Zach</v>
      </c>
      <c r="C110" s="52" t="str">
        <f>'Players by Team'!H5</f>
        <v>Ryan</v>
      </c>
      <c r="D110" s="21"/>
      <c r="E110" s="52" t="str">
        <f>'Players by Team'!G1</f>
        <v>Abilene Cooper</v>
      </c>
      <c r="F110" s="21"/>
      <c r="G110" s="53">
        <f>'Players by Team'!I5</f>
        <v>108</v>
      </c>
      <c r="H110" s="22"/>
      <c r="I110" s="53">
        <f>'Players by Team'!J5</f>
        <v>117</v>
      </c>
      <c r="J110" s="22"/>
      <c r="K110" s="53">
        <f>'Players by Team'!K5</f>
        <v>225</v>
      </c>
      <c r="L110" s="20"/>
    </row>
    <row r="111" spans="1:12" ht="15.75" thickBot="1">
      <c r="A111" s="39">
        <f t="shared" si="1"/>
        <v>110</v>
      </c>
      <c r="B111" s="52" t="str">
        <f>'Players by Team'!G6</f>
        <v>Jake</v>
      </c>
      <c r="C111" s="52" t="str">
        <f>'Players by Team'!H6</f>
        <v>Abernathy</v>
      </c>
      <c r="D111" s="21"/>
      <c r="E111" s="52" t="str">
        <f>'Players by Team'!G1</f>
        <v>Abilene Cooper</v>
      </c>
      <c r="F111" s="21"/>
      <c r="G111" s="53">
        <f>'Players by Team'!I6</f>
        <v>114</v>
      </c>
      <c r="H111" s="22"/>
      <c r="I111" s="53">
        <f>'Players by Team'!J6</f>
        <v>111</v>
      </c>
      <c r="J111" s="22"/>
      <c r="K111" s="53">
        <f>'Players by Team'!K6</f>
        <v>225</v>
      </c>
      <c r="L111" s="20"/>
    </row>
    <row r="112" spans="1:12" ht="15.75" thickBot="1">
      <c r="A112" s="39">
        <f t="shared" si="1"/>
        <v>111</v>
      </c>
      <c r="B112" s="52" t="str">
        <f>'Players by Team'!A29</f>
        <v>Trace</v>
      </c>
      <c r="C112" s="52" t="str">
        <f>'Players by Team'!B29</f>
        <v>Halford</v>
      </c>
      <c r="D112" s="21"/>
      <c r="E112" s="52" t="str">
        <f>'Players by Team'!A25</f>
        <v>Dumas</v>
      </c>
      <c r="F112" s="21"/>
      <c r="G112" s="53">
        <f>'Players by Team'!C29</f>
        <v>109</v>
      </c>
      <c r="H112" s="22"/>
      <c r="I112" s="53">
        <f>'Players by Team'!D29</f>
        <v>122</v>
      </c>
      <c r="J112" s="22"/>
      <c r="K112" s="53">
        <f>'Players by Team'!E29</f>
        <v>231</v>
      </c>
      <c r="L112" s="20"/>
    </row>
    <row r="113" spans="1:12" ht="15.75" thickBot="1">
      <c r="A113" s="39">
        <f t="shared" si="1"/>
        <v>112</v>
      </c>
      <c r="B113" s="52" t="str">
        <f>'Players by Team'!M30</f>
        <v>Deangelo</v>
      </c>
      <c r="C113" s="52" t="str">
        <f>'Players by Team'!N30</f>
        <v>Villareal</v>
      </c>
      <c r="D113" s="21"/>
      <c r="E113" s="52" t="str">
        <f>'Players by Team'!M25</f>
        <v>Hereford</v>
      </c>
      <c r="F113" s="21"/>
      <c r="G113" s="53">
        <f>'Players by Team'!O30</f>
        <v>122</v>
      </c>
      <c r="H113" s="22"/>
      <c r="I113" s="53">
        <f>'Players by Team'!P30</f>
        <v>131</v>
      </c>
      <c r="J113" s="22"/>
      <c r="K113" s="53">
        <f>'Players by Team'!Q30</f>
        <v>253</v>
      </c>
      <c r="L113" s="20"/>
    </row>
    <row r="114" spans="1:12" ht="15.75" thickBot="1">
      <c r="A114" s="39">
        <f t="shared" si="1"/>
        <v>113</v>
      </c>
      <c r="B114" s="52" t="str">
        <f>'Players by Team'!A4</f>
        <v>Braxton</v>
      </c>
      <c r="C114" s="52" t="str">
        <f>'Players by Team'!B4</f>
        <v>Loudermilk</v>
      </c>
      <c r="D114" s="21"/>
      <c r="E114" s="52" t="str">
        <f>'Players by Team'!A1</f>
        <v>Abilene High</v>
      </c>
      <c r="F114" s="21"/>
      <c r="G114" s="53">
        <f>'Players by Team'!C4</f>
        <v>85</v>
      </c>
      <c r="H114" s="22"/>
      <c r="I114" s="53">
        <f>'Players by Team'!D4</f>
        <v>999</v>
      </c>
      <c r="J114" s="22"/>
      <c r="K114" s="53">
        <f>'Players by Team'!E4</f>
        <v>1084</v>
      </c>
      <c r="L114" s="20"/>
    </row>
    <row r="115" spans="1:12" ht="15.75" thickBot="1">
      <c r="A115" s="39"/>
      <c r="B115" s="52"/>
      <c r="C115" s="52"/>
      <c r="D115" s="21"/>
      <c r="E115" s="52"/>
      <c r="F115" s="21"/>
      <c r="G115" s="53"/>
      <c r="H115" s="22"/>
      <c r="I115" s="53"/>
      <c r="J115" s="22"/>
      <c r="K115" s="53"/>
      <c r="L115" s="20"/>
    </row>
  </sheetData>
  <sheetProtection/>
  <printOptions gridLines="1"/>
  <pageMargins left="0.7" right="0.7" top="0.75" bottom="0.75" header="0.3" footer="0.3"/>
  <pageSetup fitToHeight="1" fitToWidth="1" horizontalDpi="600" verticalDpi="600" orientation="portrait" scale="62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Scoresheet</dc:title>
  <dc:subject/>
  <dc:creator>Coursey, Chris</dc:creator>
  <cp:keywords/>
  <dc:description/>
  <cp:lastModifiedBy>LTISD</cp:lastModifiedBy>
  <cp:lastPrinted>2018-10-08T20:03:31Z</cp:lastPrinted>
  <dcterms:created xsi:type="dcterms:W3CDTF">2005-04-03T22:52:54Z</dcterms:created>
  <dcterms:modified xsi:type="dcterms:W3CDTF">2018-10-08T20:04:34Z</dcterms:modified>
  <cp:category/>
  <cp:version/>
  <cp:contentType/>
  <cp:contentStatus/>
</cp:coreProperties>
</file>